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5\CONTROL PROCESO\ENERO\"/>
    </mc:Choice>
  </mc:AlternateContent>
  <xr:revisionPtr revIDLastSave="0" documentId="13_ncr:1_{7DE1B629-283A-443A-B2CC-115272652678}" xr6:coauthVersionLast="47" xr6:coauthVersionMax="47" xr10:uidLastSave="{00000000-0000-0000-0000-000000000000}"/>
  <bookViews>
    <workbookView xWindow="-120" yWindow="-120" windowWidth="24240" windowHeight="13140" tabRatio="643" xr2:uid="{00000000-000D-0000-FFFF-FFFF00000000}"/>
  </bookViews>
  <sheets>
    <sheet name="ENERO " sheetId="29" r:id="rId1"/>
    <sheet name="CODIGOS" sheetId="30" r:id="rId2"/>
    <sheet name="Gráfico1" sheetId="33" r:id="rId3"/>
    <sheet name="DINAMICAS" sheetId="31" r:id="rId4"/>
  </sheets>
  <definedNames>
    <definedName name="_xlnm._FilterDatabase" localSheetId="0" hidden="1">'ENERO '!$M$4:$U$10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'ENERO '!$A$1:$X$1047727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G249" i="29" l="1"/>
  <c r="M249" i="29"/>
  <c r="O249" i="29" s="1"/>
  <c r="U249" i="29"/>
  <c r="M252" i="29"/>
  <c r="O252" i="29" s="1"/>
  <c r="M253" i="29"/>
  <c r="O253" i="29" s="1"/>
  <c r="M254" i="29"/>
  <c r="O254" i="29" s="1"/>
  <c r="O255" i="29"/>
  <c r="M256" i="29"/>
  <c r="M257" i="29"/>
  <c r="M250" i="29"/>
  <c r="O250" i="29" s="1"/>
  <c r="O251" i="29"/>
  <c r="G241" i="29"/>
  <c r="O241" i="29"/>
  <c r="U241" i="29"/>
  <c r="G224" i="29"/>
  <c r="M224" i="29"/>
  <c r="O224" i="29" s="1"/>
  <c r="U224" i="29"/>
  <c r="G223" i="29"/>
  <c r="M223" i="29"/>
  <c r="O223" i="29" s="1"/>
  <c r="U223" i="29"/>
  <c r="O228" i="29"/>
  <c r="M221" i="29"/>
  <c r="O221" i="29" s="1"/>
  <c r="G221" i="29"/>
  <c r="G214" i="29"/>
  <c r="M214" i="29"/>
  <c r="O214" i="29" s="1"/>
  <c r="U214" i="29"/>
  <c r="G212" i="29"/>
  <c r="M212" i="29"/>
  <c r="O212" i="29" s="1"/>
  <c r="U212" i="29"/>
  <c r="M211" i="29"/>
  <c r="M163" i="29"/>
  <c r="O163" i="29" s="1"/>
  <c r="M164" i="29"/>
  <c r="O164" i="29" s="1"/>
  <c r="G164" i="29"/>
  <c r="M161" i="29"/>
  <c r="M162" i="29"/>
  <c r="G159" i="29"/>
  <c r="U159" i="29"/>
  <c r="M156" i="29"/>
  <c r="M157" i="29"/>
  <c r="M158" i="29"/>
  <c r="G153" i="29"/>
  <c r="G152" i="29"/>
  <c r="M151" i="29"/>
  <c r="O151" i="29" s="1"/>
  <c r="G151" i="29"/>
  <c r="U153" i="29"/>
  <c r="U150" i="29"/>
  <c r="M150" i="29"/>
  <c r="O150" i="29" s="1"/>
  <c r="G150" i="29"/>
  <c r="U148" i="29"/>
  <c r="M148" i="29"/>
  <c r="O148" i="29" s="1"/>
  <c r="G148" i="29"/>
  <c r="U145" i="29"/>
  <c r="U146" i="29"/>
  <c r="U147" i="29"/>
  <c r="U149" i="29"/>
  <c r="G149" i="29"/>
  <c r="G147" i="29"/>
  <c r="U152" i="29"/>
  <c r="G142" i="29"/>
  <c r="M142" i="29"/>
  <c r="O142" i="29" s="1"/>
  <c r="U142" i="29"/>
  <c r="O127" i="29" l="1"/>
  <c r="G81" i="29"/>
  <c r="G71" i="29"/>
  <c r="M64" i="29"/>
  <c r="G63" i="29"/>
  <c r="O59" i="29"/>
  <c r="G42" i="29"/>
  <c r="M41" i="29"/>
  <c r="M30" i="29" l="1"/>
  <c r="M31" i="29"/>
  <c r="O31" i="29" s="1"/>
  <c r="G26" i="29"/>
  <c r="U248" i="29"/>
  <c r="M248" i="29"/>
  <c r="O248" i="29" s="1"/>
  <c r="G248" i="29"/>
  <c r="U247" i="29"/>
  <c r="M247" i="29"/>
  <c r="O247" i="29" s="1"/>
  <c r="G247" i="29"/>
  <c r="U246" i="29"/>
  <c r="O246" i="29"/>
  <c r="G246" i="29"/>
  <c r="U245" i="29"/>
  <c r="O245" i="29"/>
  <c r="G245" i="29"/>
  <c r="U244" i="29"/>
  <c r="M244" i="29"/>
  <c r="O244" i="29" s="1"/>
  <c r="G244" i="29"/>
  <c r="U243" i="29"/>
  <c r="M243" i="29"/>
  <c r="O243" i="29" s="1"/>
  <c r="G243" i="29"/>
  <c r="U242" i="29"/>
  <c r="O242" i="29"/>
  <c r="G242" i="29"/>
  <c r="U240" i="29"/>
  <c r="M240" i="29"/>
  <c r="O240" i="29" s="1"/>
  <c r="G240" i="29"/>
  <c r="U239" i="29"/>
  <c r="O239" i="29"/>
  <c r="G239" i="29"/>
  <c r="U238" i="29"/>
  <c r="M238" i="29"/>
  <c r="O238" i="29" s="1"/>
  <c r="G238" i="29"/>
  <c r="U237" i="29"/>
  <c r="M237" i="29"/>
  <c r="O237" i="29" s="1"/>
  <c r="G237" i="29"/>
  <c r="U236" i="29"/>
  <c r="M236" i="29"/>
  <c r="O236" i="29" s="1"/>
  <c r="G236" i="29"/>
  <c r="U235" i="29"/>
  <c r="O235" i="29"/>
  <c r="G235" i="29"/>
  <c r="U234" i="29"/>
  <c r="M234" i="29"/>
  <c r="O234" i="29" s="1"/>
  <c r="G234" i="29"/>
  <c r="U233" i="29"/>
  <c r="M233" i="29"/>
  <c r="O233" i="29" s="1"/>
  <c r="G233" i="29"/>
  <c r="U232" i="29"/>
  <c r="M232" i="29"/>
  <c r="O232" i="29" s="1"/>
  <c r="G232" i="29"/>
  <c r="U231" i="29"/>
  <c r="M231" i="29"/>
  <c r="O231" i="29" s="1"/>
  <c r="G231" i="29"/>
  <c r="U230" i="29"/>
  <c r="M230" i="29"/>
  <c r="O230" i="29" s="1"/>
  <c r="G230" i="29"/>
  <c r="U229" i="29"/>
  <c r="M229" i="29"/>
  <c r="O229" i="29" s="1"/>
  <c r="G229" i="29"/>
  <c r="U228" i="29"/>
  <c r="G228" i="29"/>
  <c r="U227" i="29"/>
  <c r="M227" i="29"/>
  <c r="O227" i="29" s="1"/>
  <c r="G227" i="29"/>
  <c r="U226" i="29"/>
  <c r="O226" i="29"/>
  <c r="G226" i="29"/>
  <c r="U225" i="29"/>
  <c r="O225" i="29"/>
  <c r="G225" i="29"/>
  <c r="U222" i="29"/>
  <c r="M222" i="29"/>
  <c r="O222" i="29" s="1"/>
  <c r="G222" i="29"/>
  <c r="U220" i="29"/>
  <c r="M220" i="29"/>
  <c r="O220" i="29" s="1"/>
  <c r="G220" i="29"/>
  <c r="U219" i="29"/>
  <c r="M219" i="29"/>
  <c r="O219" i="29" s="1"/>
  <c r="G219" i="29"/>
  <c r="U218" i="29"/>
  <c r="O218" i="29"/>
  <c r="G218" i="29"/>
  <c r="U217" i="29"/>
  <c r="M217" i="29"/>
  <c r="O217" i="29" s="1"/>
  <c r="G217" i="29"/>
  <c r="U216" i="29"/>
  <c r="O216" i="29"/>
  <c r="G216" i="29"/>
  <c r="U215" i="29"/>
  <c r="M215" i="29"/>
  <c r="O215" i="29" s="1"/>
  <c r="G215" i="29"/>
  <c r="U213" i="29"/>
  <c r="O213" i="29"/>
  <c r="G213" i="29"/>
  <c r="U211" i="29"/>
  <c r="O211" i="29"/>
  <c r="G211" i="29"/>
  <c r="M210" i="29"/>
  <c r="O210" i="29" s="1"/>
  <c r="G210" i="29"/>
  <c r="M209" i="29"/>
  <c r="O209" i="29" s="1"/>
  <c r="G209" i="29"/>
  <c r="U208" i="29"/>
  <c r="M208" i="29"/>
  <c r="O208" i="29" s="1"/>
  <c r="G208" i="29"/>
  <c r="U207" i="29"/>
  <c r="M207" i="29"/>
  <c r="O207" i="29" s="1"/>
  <c r="G207" i="29"/>
  <c r="U206" i="29"/>
  <c r="M206" i="29"/>
  <c r="O206" i="29" s="1"/>
  <c r="G206" i="29"/>
  <c r="U205" i="29"/>
  <c r="M205" i="29"/>
  <c r="O205" i="29" s="1"/>
  <c r="G205" i="29"/>
  <c r="U204" i="29"/>
  <c r="M204" i="29"/>
  <c r="O204" i="29" s="1"/>
  <c r="G204" i="29"/>
  <c r="U203" i="29"/>
  <c r="M203" i="29"/>
  <c r="O203" i="29" s="1"/>
  <c r="G203" i="29"/>
  <c r="U202" i="29"/>
  <c r="M202" i="29"/>
  <c r="O202" i="29" s="1"/>
  <c r="G202" i="29"/>
  <c r="U201" i="29"/>
  <c r="M201" i="29"/>
  <c r="O201" i="29" s="1"/>
  <c r="G201" i="29"/>
  <c r="U187" i="29"/>
  <c r="M187" i="29"/>
  <c r="O187" i="29" s="1"/>
  <c r="G187" i="29"/>
  <c r="U186" i="29"/>
  <c r="M186" i="29"/>
  <c r="O186" i="29" s="1"/>
  <c r="G186" i="29"/>
  <c r="U185" i="29"/>
  <c r="M185" i="29"/>
  <c r="O185" i="29" s="1"/>
  <c r="G185" i="29"/>
  <c r="U184" i="29"/>
  <c r="M184" i="29"/>
  <c r="O184" i="29" s="1"/>
  <c r="G184" i="29"/>
  <c r="U183" i="29"/>
  <c r="M183" i="29"/>
  <c r="O183" i="29" s="1"/>
  <c r="G183" i="29"/>
  <c r="U182" i="29"/>
  <c r="M182" i="29"/>
  <c r="O182" i="29" s="1"/>
  <c r="G182" i="29"/>
  <c r="U181" i="29"/>
  <c r="M181" i="29"/>
  <c r="O181" i="29" s="1"/>
  <c r="G181" i="29"/>
  <c r="U180" i="29"/>
  <c r="M180" i="29"/>
  <c r="O180" i="29" s="1"/>
  <c r="G180" i="29"/>
  <c r="U179" i="29"/>
  <c r="M179" i="29"/>
  <c r="O179" i="29" s="1"/>
  <c r="G179" i="29"/>
  <c r="U178" i="29"/>
  <c r="M178" i="29"/>
  <c r="O178" i="29" s="1"/>
  <c r="G178" i="29"/>
  <c r="U177" i="29"/>
  <c r="M177" i="29"/>
  <c r="O177" i="29" s="1"/>
  <c r="G177" i="29"/>
  <c r="U176" i="29"/>
  <c r="O176" i="29"/>
  <c r="G176" i="29"/>
  <c r="U175" i="29"/>
  <c r="M175" i="29"/>
  <c r="O175" i="29" s="1"/>
  <c r="G175" i="29"/>
  <c r="U174" i="29"/>
  <c r="O174" i="29"/>
  <c r="G174" i="29"/>
  <c r="U173" i="29"/>
  <c r="M173" i="29"/>
  <c r="O173" i="29" s="1"/>
  <c r="G173" i="29"/>
  <c r="U172" i="29"/>
  <c r="M172" i="29"/>
  <c r="O172" i="29" s="1"/>
  <c r="G172" i="29"/>
  <c r="U171" i="29"/>
  <c r="M171" i="29"/>
  <c r="O171" i="29" s="1"/>
  <c r="G171" i="29"/>
  <c r="U170" i="29"/>
  <c r="M170" i="29"/>
  <c r="O170" i="29" s="1"/>
  <c r="G170" i="29"/>
  <c r="U169" i="29"/>
  <c r="M169" i="29"/>
  <c r="O169" i="29" s="1"/>
  <c r="G169" i="29"/>
  <c r="U168" i="29"/>
  <c r="M168" i="29"/>
  <c r="O168" i="29" s="1"/>
  <c r="G168" i="29"/>
  <c r="U167" i="29"/>
  <c r="M167" i="29"/>
  <c r="O167" i="29" s="1"/>
  <c r="G167" i="29"/>
  <c r="U166" i="29"/>
  <c r="M166" i="29"/>
  <c r="O166" i="29" s="1"/>
  <c r="G166" i="29"/>
  <c r="U165" i="29"/>
  <c r="G165" i="29"/>
  <c r="U164" i="29"/>
  <c r="U163" i="29"/>
  <c r="G163" i="29"/>
  <c r="U162" i="29"/>
  <c r="O162" i="29"/>
  <c r="G162" i="29"/>
  <c r="U161" i="29"/>
  <c r="G161" i="29"/>
  <c r="U160" i="29"/>
  <c r="M160" i="29"/>
  <c r="O160" i="29" s="1"/>
  <c r="G160" i="29"/>
  <c r="U158" i="29"/>
  <c r="O158" i="29"/>
  <c r="G158" i="29"/>
  <c r="U157" i="29"/>
  <c r="O157" i="29"/>
  <c r="G157" i="29"/>
  <c r="U156" i="29"/>
  <c r="O156" i="29"/>
  <c r="G156" i="29"/>
  <c r="U155" i="29"/>
  <c r="M155" i="29"/>
  <c r="O155" i="29" s="1"/>
  <c r="G155" i="29"/>
  <c r="M146" i="29"/>
  <c r="O146" i="29" s="1"/>
  <c r="G146" i="29"/>
  <c r="O145" i="29"/>
  <c r="G145" i="29"/>
  <c r="U144" i="29"/>
  <c r="G144" i="29"/>
  <c r="U143" i="29"/>
  <c r="M143" i="29"/>
  <c r="O143" i="29" s="1"/>
  <c r="G143" i="29"/>
  <c r="U141" i="29"/>
  <c r="G141" i="29"/>
  <c r="U140" i="29"/>
  <c r="M140" i="29"/>
  <c r="O140" i="29" s="1"/>
  <c r="G140" i="29"/>
  <c r="U139" i="29"/>
  <c r="M139" i="29"/>
  <c r="O139" i="29" s="1"/>
  <c r="G139" i="29"/>
  <c r="U138" i="29"/>
  <c r="G138" i="29"/>
  <c r="U137" i="29"/>
  <c r="M137" i="29"/>
  <c r="O137" i="29" s="1"/>
  <c r="G137" i="29"/>
  <c r="U136" i="29"/>
  <c r="M136" i="29"/>
  <c r="O136" i="29" s="1"/>
  <c r="G136" i="29"/>
  <c r="U135" i="29"/>
  <c r="M135" i="29"/>
  <c r="O135" i="29" s="1"/>
  <c r="G135" i="29"/>
  <c r="U134" i="29"/>
  <c r="O134" i="29"/>
  <c r="G134" i="29"/>
  <c r="U133" i="29"/>
  <c r="M133" i="29"/>
  <c r="O133" i="29" s="1"/>
  <c r="G133" i="29"/>
  <c r="U132" i="29"/>
  <c r="M132" i="29"/>
  <c r="O132" i="29" s="1"/>
  <c r="G132" i="29"/>
  <c r="U131" i="29"/>
  <c r="O131" i="29"/>
  <c r="G131" i="29"/>
  <c r="U130" i="29"/>
  <c r="M130" i="29"/>
  <c r="O130" i="29" s="1"/>
  <c r="G130" i="29"/>
  <c r="U129" i="29"/>
  <c r="G129" i="29"/>
  <c r="U128" i="29"/>
  <c r="M128" i="29"/>
  <c r="O128" i="29" s="1"/>
  <c r="G128" i="29"/>
  <c r="U127" i="29"/>
  <c r="G127" i="29"/>
  <c r="U126" i="29"/>
  <c r="G126" i="29"/>
  <c r="U125" i="29"/>
  <c r="M125" i="29"/>
  <c r="O125" i="29" s="1"/>
  <c r="G125" i="29"/>
  <c r="U124" i="29"/>
  <c r="M124" i="29"/>
  <c r="O124" i="29" s="1"/>
  <c r="G124" i="29"/>
  <c r="U123" i="29"/>
  <c r="M123" i="29"/>
  <c r="O123" i="29" s="1"/>
  <c r="G123" i="29"/>
  <c r="U122" i="29"/>
  <c r="M122" i="29"/>
  <c r="O122" i="29" s="1"/>
  <c r="G122" i="29"/>
  <c r="U121" i="29"/>
  <c r="M121" i="29"/>
  <c r="O121" i="29" s="1"/>
  <c r="G121" i="29"/>
  <c r="U120" i="29"/>
  <c r="M120" i="29"/>
  <c r="O120" i="29" s="1"/>
  <c r="G120" i="29"/>
  <c r="U119" i="29"/>
  <c r="M119" i="29"/>
  <c r="O119" i="29" s="1"/>
  <c r="G119" i="29"/>
  <c r="U118" i="29"/>
  <c r="M118" i="29"/>
  <c r="O118" i="29" s="1"/>
  <c r="G118" i="29"/>
  <c r="U117" i="29"/>
  <c r="M117" i="29"/>
  <c r="O117" i="29" s="1"/>
  <c r="G117" i="29"/>
  <c r="U116" i="29"/>
  <c r="M116" i="29"/>
  <c r="O116" i="29" s="1"/>
  <c r="G116" i="29"/>
  <c r="U115" i="29"/>
  <c r="M115" i="29"/>
  <c r="O115" i="29" s="1"/>
  <c r="G115" i="29"/>
  <c r="U114" i="29"/>
  <c r="M114" i="29"/>
  <c r="O114" i="29" s="1"/>
  <c r="G114" i="29"/>
  <c r="U113" i="29"/>
  <c r="M113" i="29"/>
  <c r="O113" i="29" s="1"/>
  <c r="G113" i="29"/>
  <c r="U112" i="29"/>
  <c r="M112" i="29"/>
  <c r="O112" i="29" s="1"/>
  <c r="G112" i="29"/>
  <c r="U111" i="29"/>
  <c r="M111" i="29"/>
  <c r="O111" i="29" s="1"/>
  <c r="G111" i="29"/>
  <c r="U110" i="29"/>
  <c r="M110" i="29"/>
  <c r="O110" i="29" s="1"/>
  <c r="G110" i="29"/>
  <c r="U109" i="29"/>
  <c r="M109" i="29"/>
  <c r="O109" i="29" s="1"/>
  <c r="G109" i="29"/>
  <c r="U108" i="29"/>
  <c r="M108" i="29"/>
  <c r="O108" i="29" s="1"/>
  <c r="G108" i="29"/>
  <c r="U107" i="29"/>
  <c r="M107" i="29"/>
  <c r="O107" i="29" s="1"/>
  <c r="G107" i="29"/>
  <c r="U106" i="29"/>
  <c r="M106" i="29"/>
  <c r="O106" i="29" s="1"/>
  <c r="G106" i="29"/>
  <c r="U105" i="29"/>
  <c r="M105" i="29"/>
  <c r="O105" i="29" s="1"/>
  <c r="G105" i="29"/>
  <c r="U104" i="29"/>
  <c r="M104" i="29"/>
  <c r="O104" i="29" s="1"/>
  <c r="G104" i="29"/>
  <c r="U103" i="29"/>
  <c r="M103" i="29"/>
  <c r="O103" i="29" s="1"/>
  <c r="G103" i="29"/>
  <c r="U102" i="29"/>
  <c r="M102" i="29"/>
  <c r="O102" i="29" s="1"/>
  <c r="G102" i="29"/>
  <c r="U101" i="29"/>
  <c r="M101" i="29"/>
  <c r="O101" i="29" s="1"/>
  <c r="G101" i="29"/>
  <c r="U100" i="29"/>
  <c r="M100" i="29"/>
  <c r="O100" i="29" s="1"/>
  <c r="G100" i="29"/>
  <c r="U99" i="29"/>
  <c r="O99" i="29"/>
  <c r="G99" i="29"/>
  <c r="U98" i="29"/>
  <c r="M98" i="29"/>
  <c r="O98" i="29" s="1"/>
  <c r="G98" i="29"/>
  <c r="U97" i="29"/>
  <c r="M97" i="29"/>
  <c r="O97" i="29" s="1"/>
  <c r="G97" i="29"/>
  <c r="U96" i="29"/>
  <c r="M96" i="29"/>
  <c r="O96" i="29" s="1"/>
  <c r="G96" i="29"/>
  <c r="U95" i="29"/>
  <c r="M95" i="29"/>
  <c r="O95" i="29" s="1"/>
  <c r="G95" i="29"/>
  <c r="U94" i="29"/>
  <c r="M94" i="29"/>
  <c r="O94" i="29" s="1"/>
  <c r="G94" i="29"/>
  <c r="U93" i="29"/>
  <c r="M93" i="29"/>
  <c r="O93" i="29" s="1"/>
  <c r="G93" i="29"/>
  <c r="U92" i="29"/>
  <c r="M92" i="29"/>
  <c r="O92" i="29" s="1"/>
  <c r="G92" i="29"/>
  <c r="U91" i="29"/>
  <c r="M91" i="29"/>
  <c r="O91" i="29" s="1"/>
  <c r="G91" i="29"/>
  <c r="U90" i="29"/>
  <c r="M90" i="29"/>
  <c r="O90" i="29" s="1"/>
  <c r="G90" i="29"/>
  <c r="U89" i="29"/>
  <c r="M89" i="29"/>
  <c r="O89" i="29" s="1"/>
  <c r="G89" i="29"/>
  <c r="U88" i="29"/>
  <c r="O88" i="29"/>
  <c r="G88" i="29"/>
  <c r="U87" i="29"/>
  <c r="M87" i="29"/>
  <c r="O87" i="29" s="1"/>
  <c r="G87" i="29"/>
  <c r="U86" i="29"/>
  <c r="M86" i="29"/>
  <c r="O86" i="29" s="1"/>
  <c r="G86" i="29"/>
  <c r="U85" i="29"/>
  <c r="M85" i="29"/>
  <c r="O85" i="29" s="1"/>
  <c r="G85" i="29"/>
  <c r="U84" i="29"/>
  <c r="M84" i="29"/>
  <c r="O84" i="29" s="1"/>
  <c r="G84" i="29"/>
  <c r="U83" i="29"/>
  <c r="M83" i="29"/>
  <c r="O83" i="29" s="1"/>
  <c r="G83" i="29"/>
  <c r="U58" i="29"/>
  <c r="M58" i="29"/>
  <c r="O58" i="29" s="1"/>
  <c r="G58" i="29"/>
  <c r="U57" i="29"/>
  <c r="M57" i="29"/>
  <c r="O57" i="29" s="1"/>
  <c r="G57" i="29"/>
  <c r="U56" i="29"/>
  <c r="M56" i="29"/>
  <c r="O56" i="29" s="1"/>
  <c r="G56" i="29"/>
  <c r="U55" i="29"/>
  <c r="M55" i="29"/>
  <c r="O55" i="29" s="1"/>
  <c r="G55" i="29"/>
  <c r="U54" i="29"/>
  <c r="M54" i="29"/>
  <c r="O54" i="29" s="1"/>
  <c r="G54" i="29"/>
  <c r="U53" i="29"/>
  <c r="M53" i="29"/>
  <c r="O53" i="29" s="1"/>
  <c r="G53" i="29"/>
  <c r="U52" i="29"/>
  <c r="M52" i="29"/>
  <c r="O52" i="29" s="1"/>
  <c r="G52" i="29"/>
  <c r="U51" i="29"/>
  <c r="M51" i="29"/>
  <c r="O51" i="29" s="1"/>
  <c r="G51" i="29"/>
  <c r="U50" i="29"/>
  <c r="M50" i="29"/>
  <c r="O50" i="29" s="1"/>
  <c r="G50" i="29"/>
  <c r="U49" i="29"/>
  <c r="M49" i="29"/>
  <c r="O49" i="29" s="1"/>
  <c r="G49" i="29"/>
  <c r="U48" i="29"/>
  <c r="M48" i="29"/>
  <c r="O48" i="29" s="1"/>
  <c r="G48" i="29"/>
  <c r="U82" i="29"/>
  <c r="O82" i="29"/>
  <c r="G82" i="29"/>
  <c r="U81" i="29"/>
  <c r="U80" i="29"/>
  <c r="G80" i="29"/>
  <c r="U79" i="29"/>
  <c r="M79" i="29"/>
  <c r="O79" i="29" s="1"/>
  <c r="G79" i="29"/>
  <c r="U78" i="29"/>
  <c r="O78" i="29"/>
  <c r="G78" i="29"/>
  <c r="U77" i="29"/>
  <c r="O77" i="29"/>
  <c r="G77" i="29"/>
  <c r="U76" i="29"/>
  <c r="M76" i="29"/>
  <c r="O76" i="29" s="1"/>
  <c r="G76" i="29"/>
  <c r="U75" i="29"/>
  <c r="G75" i="29"/>
  <c r="U74" i="29"/>
  <c r="G74" i="29"/>
  <c r="U73" i="29"/>
  <c r="G73" i="29"/>
  <c r="U72" i="29"/>
  <c r="G72" i="29"/>
  <c r="U71" i="29"/>
  <c r="U70" i="29"/>
  <c r="M70" i="29"/>
  <c r="O70" i="29" s="1"/>
  <c r="G70" i="29"/>
  <c r="U69" i="29"/>
  <c r="M69" i="29"/>
  <c r="O69" i="29" s="1"/>
  <c r="G69" i="29"/>
  <c r="U68" i="29"/>
  <c r="M68" i="29"/>
  <c r="O68" i="29" s="1"/>
  <c r="G68" i="29"/>
  <c r="U67" i="29"/>
  <c r="G67" i="29"/>
  <c r="U66" i="29"/>
  <c r="O66" i="29"/>
  <c r="G66" i="29"/>
  <c r="M65" i="29"/>
  <c r="O65" i="29" s="1"/>
  <c r="G65" i="29"/>
  <c r="U64" i="29"/>
  <c r="O64" i="29"/>
  <c r="G64" i="29"/>
  <c r="U63" i="29"/>
  <c r="U62" i="29"/>
  <c r="G62" i="29"/>
  <c r="U61" i="29"/>
  <c r="G61" i="29"/>
  <c r="U60" i="29"/>
  <c r="G60" i="29"/>
  <c r="U59" i="29"/>
  <c r="G59" i="29"/>
  <c r="U47" i="29"/>
  <c r="O47" i="29"/>
  <c r="G47" i="29"/>
  <c r="U46" i="29"/>
  <c r="M46" i="29"/>
  <c r="O46" i="29" s="1"/>
  <c r="G46" i="29"/>
  <c r="U45" i="29"/>
  <c r="M45" i="29"/>
  <c r="O45" i="29" s="1"/>
  <c r="G45" i="29"/>
  <c r="U44" i="29"/>
  <c r="M44" i="29"/>
  <c r="O44" i="29" s="1"/>
  <c r="G44" i="29"/>
  <c r="U43" i="29"/>
  <c r="M43" i="29"/>
  <c r="O43" i="29" s="1"/>
  <c r="G43" i="29"/>
  <c r="U42" i="29"/>
  <c r="M42" i="29"/>
  <c r="O42" i="29" s="1"/>
  <c r="U41" i="29"/>
  <c r="O41" i="29"/>
  <c r="G41" i="29"/>
  <c r="U40" i="29"/>
  <c r="M40" i="29"/>
  <c r="O40" i="29" s="1"/>
  <c r="G40" i="29"/>
  <c r="U39" i="29"/>
  <c r="M39" i="29"/>
  <c r="O39" i="29" s="1"/>
  <c r="G39" i="29"/>
  <c r="U38" i="29"/>
  <c r="O38" i="29"/>
  <c r="G38" i="29"/>
  <c r="U37" i="29"/>
  <c r="M37" i="29"/>
  <c r="O37" i="29" s="1"/>
  <c r="G37" i="29"/>
  <c r="U36" i="29"/>
  <c r="O36" i="29"/>
  <c r="G36" i="29"/>
  <c r="U35" i="29"/>
  <c r="O35" i="29"/>
  <c r="G35" i="29"/>
  <c r="M34" i="29"/>
  <c r="O34" i="29" s="1"/>
  <c r="G34" i="29"/>
  <c r="U33" i="29"/>
  <c r="O33" i="29"/>
  <c r="G33" i="29"/>
  <c r="M32" i="29"/>
  <c r="O32" i="29" s="1"/>
  <c r="G32" i="29"/>
  <c r="U31" i="29"/>
  <c r="G31" i="29"/>
  <c r="U30" i="29"/>
  <c r="G30" i="29"/>
  <c r="U29" i="29"/>
  <c r="M29" i="29"/>
  <c r="O29" i="29" s="1"/>
  <c r="G29" i="29"/>
  <c r="U28" i="29"/>
  <c r="M28" i="29"/>
  <c r="O28" i="29" s="1"/>
  <c r="G28" i="29"/>
  <c r="U27" i="29"/>
  <c r="O27" i="29"/>
  <c r="G27" i="29"/>
  <c r="M26" i="29"/>
  <c r="O26" i="29" s="1"/>
  <c r="U25" i="29"/>
  <c r="G25" i="29"/>
  <c r="U24" i="29"/>
  <c r="M24" i="29"/>
  <c r="O24" i="29" s="1"/>
  <c r="G24" i="29"/>
  <c r="U23" i="29"/>
  <c r="M23" i="29"/>
  <c r="O23" i="29" s="1"/>
  <c r="G23" i="29"/>
  <c r="U22" i="29"/>
  <c r="M22" i="29"/>
  <c r="O22" i="29" s="1"/>
  <c r="G22" i="29"/>
  <c r="U21" i="29"/>
  <c r="M21" i="29"/>
  <c r="O21" i="29" s="1"/>
  <c r="G21" i="29"/>
  <c r="U20" i="29"/>
  <c r="M20" i="29"/>
  <c r="O20" i="29" s="1"/>
  <c r="G20" i="29"/>
  <c r="U19" i="29"/>
  <c r="M19" i="29"/>
  <c r="O19" i="29" s="1"/>
  <c r="U18" i="29"/>
  <c r="M18" i="29"/>
  <c r="O18" i="29" s="1"/>
  <c r="U17" i="29"/>
  <c r="M17" i="29"/>
  <c r="O17" i="29" s="1"/>
  <c r="U16" i="29"/>
  <c r="M16" i="29"/>
  <c r="O16" i="29" s="1"/>
  <c r="U15" i="29"/>
  <c r="M15" i="29"/>
  <c r="O15" i="29" s="1"/>
  <c r="U14" i="29"/>
  <c r="M14" i="29"/>
  <c r="O14" i="29" s="1"/>
  <c r="U13" i="29"/>
  <c r="M13" i="29"/>
  <c r="O13" i="29" s="1"/>
  <c r="M12" i="29"/>
  <c r="O12" i="29" s="1"/>
  <c r="U278" i="29"/>
  <c r="M278" i="29"/>
  <c r="O278" i="29" s="1"/>
  <c r="G278" i="29"/>
  <c r="U277" i="29"/>
  <c r="M277" i="29"/>
  <c r="O277" i="29" s="1"/>
  <c r="G277" i="29"/>
  <c r="U276" i="29"/>
  <c r="M276" i="29"/>
  <c r="O276" i="29" s="1"/>
  <c r="G276" i="29"/>
  <c r="U275" i="29"/>
  <c r="M275" i="29"/>
  <c r="O275" i="29" s="1"/>
  <c r="G275" i="29"/>
  <c r="U274" i="29"/>
  <c r="M274" i="29"/>
  <c r="O274" i="29" s="1"/>
  <c r="G274" i="29"/>
  <c r="U273" i="29"/>
  <c r="O273" i="29"/>
  <c r="G273" i="29"/>
  <c r="U272" i="29"/>
  <c r="M272" i="29"/>
  <c r="O272" i="29" s="1"/>
  <c r="G272" i="29"/>
  <c r="U271" i="29"/>
  <c r="M271" i="29"/>
  <c r="O271" i="29" s="1"/>
  <c r="G271" i="29"/>
  <c r="U270" i="29"/>
  <c r="M270" i="29"/>
  <c r="O270" i="29" s="1"/>
  <c r="G270" i="29"/>
  <c r="U269" i="29"/>
  <c r="M269" i="29"/>
  <c r="O269" i="29" s="1"/>
  <c r="G269" i="29"/>
  <c r="U268" i="29"/>
  <c r="M268" i="29"/>
  <c r="O268" i="29" s="1"/>
  <c r="G268" i="29"/>
  <c r="U267" i="29"/>
  <c r="M267" i="29"/>
  <c r="O267" i="29" s="1"/>
  <c r="G267" i="29"/>
  <c r="U266" i="29"/>
  <c r="M266" i="29"/>
  <c r="O266" i="29" s="1"/>
  <c r="G266" i="29"/>
  <c r="U265" i="29"/>
  <c r="M265" i="29"/>
  <c r="O265" i="29" s="1"/>
  <c r="G265" i="29"/>
  <c r="U264" i="29"/>
  <c r="M264" i="29"/>
  <c r="O264" i="29" s="1"/>
  <c r="G264" i="29"/>
  <c r="U263" i="29"/>
  <c r="M263" i="29"/>
  <c r="O263" i="29" s="1"/>
  <c r="G263" i="29"/>
  <c r="U262" i="29"/>
  <c r="M262" i="29"/>
  <c r="O262" i="29" s="1"/>
  <c r="G262" i="29"/>
  <c r="U261" i="29"/>
  <c r="O261" i="29"/>
  <c r="G261" i="29"/>
  <c r="U260" i="29"/>
  <c r="M260" i="29"/>
  <c r="O260" i="29" s="1"/>
  <c r="G260" i="29"/>
  <c r="U259" i="29"/>
  <c r="O259" i="29"/>
  <c r="G259" i="29"/>
  <c r="U258" i="29"/>
  <c r="O258" i="29"/>
  <c r="G258" i="29"/>
  <c r="U257" i="29"/>
  <c r="O257" i="29"/>
  <c r="G257" i="29"/>
  <c r="U256" i="29"/>
  <c r="O256" i="29"/>
  <c r="G256" i="29"/>
  <c r="U255" i="29"/>
  <c r="G255" i="29"/>
  <c r="U254" i="29"/>
  <c r="G254" i="29"/>
  <c r="U253" i="29"/>
  <c r="G253" i="29"/>
  <c r="U252" i="29"/>
  <c r="G252" i="29"/>
  <c r="U251" i="29"/>
  <c r="G251" i="29"/>
  <c r="U250" i="29"/>
  <c r="G250" i="29"/>
  <c r="U12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<sst xmlns="http://schemas.openxmlformats.org/spreadsheetml/2006/main" count="2248" uniqueCount="125">
  <si>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</si>
  <si>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</si>
  <si>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</si>
  <si>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</si>
  <si>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</si>
  <si>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</si>
  <si>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</si>
  <si>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</si>
  <si>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</si>
  <si>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</si>
  <si>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</si>
  <si>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</si>
  <si>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</si>
  <si>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</si>
  <si>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</si>
  <si>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</si>
  <si>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</si>
  <si>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</si>
  <si>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</si>
  <si>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</si>
  <si>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</si>
  <si>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</si>
  <si>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</si>
  <si>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</si>
  <si>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</si>
  <si>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</si>
  <si>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</si>
  <si>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</si>
  <si>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</si>
  <si>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</si>
  <si>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</si>
  <si>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</si>
  <si>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</si>
  <si>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</si>
  <si>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</si>
  <si>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</si>
  <si>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</si>
  <si>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</si>
  <si>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</si>
  <si>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</si>
  <si>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</si>
  <si>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</si>
  <si>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</si>
  <si>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</si>
  <si>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</si>
  <si>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</si>
  <si>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</si>
  <si>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</si>
  <si>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</si>
  <si>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</si>
  <si>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</si>
  <si>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</si>
  <si>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</si>
  <si>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</si>
  <si>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</si>
  <si>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</si>
  <si>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</si>
  <si>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</si>
  <si>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</si>
  <si>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</si>
  <si>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</si>
  <si>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</si>
  <si>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</si>
  <si>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</si>
  <si>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</si>
  <si>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</si>
  <si>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</si>
  <si>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</si>
  <si>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</si>
  <si>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</si>
  <si>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</si>
  <si>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</si>
  <si>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</si>
  <si>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</si>
  <si>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</si>
  <si>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Columna1</t>
  </si>
  <si>
    <t>C.LEVANTE R P. ESP 2</t>
  </si>
  <si>
    <t>ZARANDA 1</t>
  </si>
  <si>
    <t>TOLVA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</si>
  <si>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</si>
  <si>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</si>
  <si>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</si>
  <si>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</si>
  <si>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</si>
  <si>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</si>
  <si>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</si>
  <si>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</si>
  <si>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</si>
  <si>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</si>
  <si>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</si>
  <si>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</si>
  <si>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</si>
  <si>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</si>
  <si>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</si>
  <si>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</si>
  <si>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</si>
  <si>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</si>
  <si>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</si>
  <si>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</si>
  <si>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</si>
  <si>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</si>
  <si>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</si>
  <si>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</si>
  <si>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</si>
  <si>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</si>
  <si>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</si>
  <si>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</si>
  <si>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</si>
  <si>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>C.FINALIZADOR VR P.</t>
  </si>
  <si>
    <t xml:space="preserve">LUZ ANGELA TOCORA </t>
  </si>
  <si>
    <t>N.A</t>
  </si>
  <si>
    <t>N,A</t>
  </si>
  <si>
    <t>2,5-3,0</t>
  </si>
  <si>
    <t>BRAYAN HERRERA</t>
  </si>
  <si>
    <t xml:space="preserve">MOLIENDA </t>
  </si>
  <si>
    <t>N.A.</t>
  </si>
  <si>
    <t xml:space="preserve">TOLVA </t>
  </si>
  <si>
    <t>VANESSA LOSADA</t>
  </si>
  <si>
    <t>NATALIA RODRIGUEZ</t>
  </si>
  <si>
    <t xml:space="preserve">PELLET </t>
  </si>
  <si>
    <t>N</t>
  </si>
  <si>
    <t>NN</t>
  </si>
  <si>
    <t>0,,68</t>
  </si>
  <si>
    <t>2,5-3,00</t>
  </si>
  <si>
    <t>2,5-3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</si>
</sst>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'!$A$11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'ENERO '!$A$12:$A$388</c:f>
              <c:numCache>
                <c:formatCode>General</c:formatCode>
                <c:ptCount val="129"/>
                <c:pt idx="0">
                  <c:v>249</c:v>
                </c:pt>
                <c:pt idx="1">
                  <c:v>250</c:v>
                </c:pt>
                <c:pt idx="2">
                  <c:v>251</c:v>
                </c:pt>
                <c:pt idx="3">
                  <c:v>252</c:v>
                </c:pt>
                <c:pt idx="4">
                  <c:v>253</c:v>
                </c:pt>
                <c:pt idx="5">
                  <c:v>254</c:v>
                </c:pt>
                <c:pt idx="6">
                  <c:v>255</c:v>
                </c:pt>
                <c:pt idx="7">
                  <c:v>256</c:v>
                </c:pt>
                <c:pt idx="8">
                  <c:v>257</c:v>
                </c:pt>
                <c:pt idx="9">
                  <c:v>258</c:v>
                </c:pt>
                <c:pt idx="10">
                  <c:v>259</c:v>
                </c:pt>
                <c:pt idx="11">
                  <c:v>260</c:v>
                </c:pt>
                <c:pt idx="12">
                  <c:v>261</c:v>
                </c:pt>
                <c:pt idx="13">
                  <c:v>262</c:v>
                </c:pt>
                <c:pt idx="14">
                  <c:v>263</c:v>
                </c:pt>
                <c:pt idx="15">
                  <c:v>264</c:v>
                </c:pt>
                <c:pt idx="16">
                  <c:v>265</c:v>
                </c:pt>
                <c:pt idx="17">
                  <c:v>266</c:v>
                </c:pt>
                <c:pt idx="18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'ENERO '!$B$11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'ENERO '!$B$12:$B$388</c:f>
              <c:numCache>
                <c:formatCode>m/d/yyyy</c:formatCode>
                <c:ptCount val="129"/>
                <c:pt idx="0">
                  <c:v>45687</c:v>
                </c:pt>
                <c:pt idx="1">
                  <c:v>45687</c:v>
                </c:pt>
                <c:pt idx="2">
                  <c:v>45687</c:v>
                </c:pt>
                <c:pt idx="3">
                  <c:v>45687</c:v>
                </c:pt>
                <c:pt idx="4">
                  <c:v>45687</c:v>
                </c:pt>
                <c:pt idx="5">
                  <c:v>45687</c:v>
                </c:pt>
                <c:pt idx="6">
                  <c:v>45687</c:v>
                </c:pt>
                <c:pt idx="7">
                  <c:v>45687</c:v>
                </c:pt>
                <c:pt idx="8">
                  <c:v>45687</c:v>
                </c:pt>
                <c:pt idx="9">
                  <c:v>45687</c:v>
                </c:pt>
                <c:pt idx="10">
                  <c:v>45687</c:v>
                </c:pt>
                <c:pt idx="11">
                  <c:v>45688</c:v>
                </c:pt>
                <c:pt idx="12">
                  <c:v>45688</c:v>
                </c:pt>
                <c:pt idx="13">
                  <c:v>45688</c:v>
                </c:pt>
                <c:pt idx="14">
                  <c:v>45688</c:v>
                </c:pt>
                <c:pt idx="15">
                  <c:v>45688</c:v>
                </c:pt>
                <c:pt idx="16">
                  <c:v>45688</c:v>
                </c:pt>
                <c:pt idx="17">
                  <c:v>45688</c:v>
                </c:pt>
                <c:pt idx="18">
                  <c:v>45688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'ENERO '!$C$11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'ENERO '!$C$12:$C$388</c:f>
              <c:numCache>
                <c:formatCode>[$-F400]h:mm:ss\ AM/PM</c:formatCode>
                <c:ptCount val="129"/>
                <c:pt idx="0">
                  <c:v>0.41666666666666669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0.68055555555555558</c:v>
                </c:pt>
                <c:pt idx="4">
                  <c:v>0.6875</c:v>
                </c:pt>
                <c:pt idx="5">
                  <c:v>0.80208333333333337</c:v>
                </c:pt>
                <c:pt idx="6">
                  <c:v>0.8125</c:v>
                </c:pt>
                <c:pt idx="7">
                  <c:v>0.90277777777777779</c:v>
                </c:pt>
                <c:pt idx="8">
                  <c:v>0.91666666666666663</c:v>
                </c:pt>
                <c:pt idx="9">
                  <c:v>0.97916666666666663</c:v>
                </c:pt>
                <c:pt idx="10">
                  <c:v>0.32777777777777778</c:v>
                </c:pt>
                <c:pt idx="11">
                  <c:v>0.42708333333333331</c:v>
                </c:pt>
                <c:pt idx="12">
                  <c:v>0.47569444444444442</c:v>
                </c:pt>
                <c:pt idx="13">
                  <c:v>0.66666666666666663</c:v>
                </c:pt>
                <c:pt idx="14">
                  <c:v>0.70833333333333337</c:v>
                </c:pt>
                <c:pt idx="15">
                  <c:v>0.77083333333333337</c:v>
                </c:pt>
                <c:pt idx="16">
                  <c:v>0.91666666666666663</c:v>
                </c:pt>
                <c:pt idx="17">
                  <c:v>0.83333333333333337</c:v>
                </c:pt>
                <c:pt idx="18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'ENERO '!$D$11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'ENERO '!$D$12:$D$388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'ENERO '!$E$11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'ENERO '!$E$12:$E$388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'ENERO '!$F$11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'ENERO '!$F$12:$F$388</c:f>
              <c:numCache>
                <c:formatCode>General</c:formatCode>
                <c:ptCount val="129"/>
                <c:pt idx="0">
                  <c:v>200541</c:v>
                </c:pt>
                <c:pt idx="1">
                  <c:v>200541</c:v>
                </c:pt>
                <c:pt idx="2">
                  <c:v>200541</c:v>
                </c:pt>
                <c:pt idx="3">
                  <c:v>200541</c:v>
                </c:pt>
                <c:pt idx="4">
                  <c:v>200541</c:v>
                </c:pt>
                <c:pt idx="5">
                  <c:v>200541</c:v>
                </c:pt>
                <c:pt idx="6">
                  <c:v>200543</c:v>
                </c:pt>
                <c:pt idx="7">
                  <c:v>200543</c:v>
                </c:pt>
                <c:pt idx="8">
                  <c:v>200543</c:v>
                </c:pt>
                <c:pt idx="9">
                  <c:v>200543</c:v>
                </c:pt>
                <c:pt idx="10">
                  <c:v>200542</c:v>
                </c:pt>
                <c:pt idx="11">
                  <c:v>200541</c:v>
                </c:pt>
                <c:pt idx="12">
                  <c:v>200541</c:v>
                </c:pt>
                <c:pt idx="13">
                  <c:v>200543</c:v>
                </c:pt>
                <c:pt idx="14">
                  <c:v>200543</c:v>
                </c:pt>
                <c:pt idx="15">
                  <c:v>200542</c:v>
                </c:pt>
                <c:pt idx="16">
                  <c:v>200541</c:v>
                </c:pt>
                <c:pt idx="17">
                  <c:v>200542</c:v>
                </c:pt>
                <c:pt idx="18">
                  <c:v>200541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'ENERO '!$G$11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'!$G$12:$G$388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'ENERO '!$H$11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'!$H$12:$H$388</c:f>
              <c:numCache>
                <c:formatCode>General</c:formatCode>
                <c:ptCount val="129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83</c:v>
                </c:pt>
                <c:pt idx="14">
                  <c:v>83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'ENERO '!$I$11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'!$I$12:$I$388</c:f>
              <c:numCache>
                <c:formatCode>General</c:formatCode>
                <c:ptCount val="129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11</c:v>
                </c:pt>
                <c:pt idx="11">
                  <c:v>34</c:v>
                </c:pt>
                <c:pt idx="12">
                  <c:v>34</c:v>
                </c:pt>
                <c:pt idx="13">
                  <c:v>21</c:v>
                </c:pt>
                <c:pt idx="14">
                  <c:v>21</c:v>
                </c:pt>
                <c:pt idx="15">
                  <c:v>11</c:v>
                </c:pt>
                <c:pt idx="16">
                  <c:v>34</c:v>
                </c:pt>
                <c:pt idx="17">
                  <c:v>11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'ENERO '!$J$11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'!$J$12:$J$388</c:f>
              <c:numCache>
                <c:formatCode>General</c:formatCode>
                <c:ptCount val="129"/>
                <c:pt idx="0">
                  <c:v>19</c:v>
                </c:pt>
                <c:pt idx="1">
                  <c:v>8</c:v>
                </c:pt>
                <c:pt idx="2">
                  <c:v>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4</c:v>
                </c:pt>
                <c:pt idx="7">
                  <c:v>4</c:v>
                </c:pt>
                <c:pt idx="8">
                  <c:v>12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11</c:v>
                </c:pt>
                <c:pt idx="13">
                  <c:v>18</c:v>
                </c:pt>
                <c:pt idx="14">
                  <c:v>17</c:v>
                </c:pt>
                <c:pt idx="15">
                  <c:v>4</c:v>
                </c:pt>
                <c:pt idx="16">
                  <c:v>10</c:v>
                </c:pt>
                <c:pt idx="17">
                  <c:v>10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'ENERO '!$K$11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'!$K$12:$K$388</c:f>
              <c:numCache>
                <c:formatCode>General</c:formatCode>
                <c:ptCount val="129"/>
                <c:pt idx="0">
                  <c:v>500</c:v>
                </c:pt>
                <c:pt idx="1">
                  <c:v>0</c:v>
                </c:pt>
                <c:pt idx="2">
                  <c:v>500</c:v>
                </c:pt>
                <c:pt idx="3">
                  <c:v>500</c:v>
                </c:pt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500</c:v>
                </c:pt>
                <c:pt idx="8">
                  <c:v>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'ENERO '!$L$11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'!$L$12:$L$388</c:f>
              <c:numCache>
                <c:formatCode>General</c:formatCode>
                <c:ptCount val="129"/>
                <c:pt idx="0">
                  <c:v>396</c:v>
                </c:pt>
                <c:pt idx="1">
                  <c:v>0</c:v>
                </c:pt>
                <c:pt idx="2">
                  <c:v>464</c:v>
                </c:pt>
                <c:pt idx="3">
                  <c:v>450</c:v>
                </c:pt>
                <c:pt idx="4">
                  <c:v>0</c:v>
                </c:pt>
                <c:pt idx="5">
                  <c:v>451</c:v>
                </c:pt>
                <c:pt idx="6">
                  <c:v>0</c:v>
                </c:pt>
                <c:pt idx="7">
                  <c:v>445</c:v>
                </c:pt>
                <c:pt idx="8">
                  <c:v>0</c:v>
                </c:pt>
                <c:pt idx="9">
                  <c:v>449</c:v>
                </c:pt>
                <c:pt idx="10">
                  <c:v>453</c:v>
                </c:pt>
                <c:pt idx="11">
                  <c:v>446</c:v>
                </c:pt>
                <c:pt idx="12">
                  <c:v>455</c:v>
                </c:pt>
                <c:pt idx="13">
                  <c:v>0</c:v>
                </c:pt>
                <c:pt idx="14">
                  <c:v>454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'ENERO '!$M$11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'!$M$12:$M$388</c:f>
              <c:numCache>
                <c:formatCode>0.00</c:formatCode>
                <c:ptCount val="129"/>
                <c:pt idx="0">
                  <c:v>79.2</c:v>
                </c:pt>
                <c:pt idx="1">
                  <c:v>0</c:v>
                </c:pt>
                <c:pt idx="2">
                  <c:v>92.8</c:v>
                </c:pt>
                <c:pt idx="3">
                  <c:v>90</c:v>
                </c:pt>
                <c:pt idx="4">
                  <c:v>0</c:v>
                </c:pt>
                <c:pt idx="5">
                  <c:v>90.2</c:v>
                </c:pt>
                <c:pt idx="6">
                  <c:v>0</c:v>
                </c:pt>
                <c:pt idx="7">
                  <c:v>89</c:v>
                </c:pt>
                <c:pt idx="8">
                  <c:v>0</c:v>
                </c:pt>
                <c:pt idx="9">
                  <c:v>89.8</c:v>
                </c:pt>
                <c:pt idx="10">
                  <c:v>90.6</c:v>
                </c:pt>
                <c:pt idx="11">
                  <c:v>89.2</c:v>
                </c:pt>
                <c:pt idx="12">
                  <c:v>91</c:v>
                </c:pt>
                <c:pt idx="13">
                  <c:v>0</c:v>
                </c:pt>
                <c:pt idx="14">
                  <c:v>90.8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'ENERO '!$N$11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'!$N$12:$N$388</c:f>
              <c:numCache>
                <c:formatCode>General</c:formatCode>
                <c:ptCount val="129"/>
                <c:pt idx="0">
                  <c:v>2.14</c:v>
                </c:pt>
                <c:pt idx="1">
                  <c:v>0</c:v>
                </c:pt>
                <c:pt idx="2">
                  <c:v>2.17</c:v>
                </c:pt>
                <c:pt idx="3">
                  <c:v>2.12</c:v>
                </c:pt>
                <c:pt idx="4">
                  <c:v>0</c:v>
                </c:pt>
                <c:pt idx="5">
                  <c:v>2.31</c:v>
                </c:pt>
                <c:pt idx="6">
                  <c:v>0</c:v>
                </c:pt>
                <c:pt idx="7">
                  <c:v>2.83</c:v>
                </c:pt>
                <c:pt idx="8">
                  <c:v>0</c:v>
                </c:pt>
                <c:pt idx="9">
                  <c:v>2.7</c:v>
                </c:pt>
                <c:pt idx="10">
                  <c:v>2.68</c:v>
                </c:pt>
                <c:pt idx="11">
                  <c:v>2.7</c:v>
                </c:pt>
                <c:pt idx="12">
                  <c:v>2.63</c:v>
                </c:pt>
                <c:pt idx="13">
                  <c:v>0</c:v>
                </c:pt>
                <c:pt idx="14">
                  <c:v>2.67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'ENERO '!$O$11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'!$O$12:$O$388</c:f>
              <c:numCache>
                <c:formatCode>General</c:formatCode>
                <c:ptCount val="129"/>
                <c:pt idx="0">
                  <c:v>20.799999999999997</c:v>
                </c:pt>
                <c:pt idx="1">
                  <c:v>0</c:v>
                </c:pt>
                <c:pt idx="2">
                  <c:v>7.2000000000000028</c:v>
                </c:pt>
                <c:pt idx="3">
                  <c:v>10</c:v>
                </c:pt>
                <c:pt idx="4">
                  <c:v>0</c:v>
                </c:pt>
                <c:pt idx="5">
                  <c:v>9.7999999999999972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10.200000000000003</c:v>
                </c:pt>
                <c:pt idx="10">
                  <c:v>9.4000000000000057</c:v>
                </c:pt>
                <c:pt idx="11">
                  <c:v>10.799999999999997</c:v>
                </c:pt>
                <c:pt idx="12">
                  <c:v>9</c:v>
                </c:pt>
                <c:pt idx="13">
                  <c:v>0</c:v>
                </c:pt>
                <c:pt idx="14">
                  <c:v>9.2000000000000028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'ENERO '!$P$11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'!$P$12:$P$388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'ENERO '!$Q$11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'!$Q$12:$Q$388</c:f>
              <c:numCache>
                <c:formatCode>General</c:formatCode>
                <c:ptCount val="129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0.28000000000000003</c:v>
                </c:pt>
                <c:pt idx="5">
                  <c:v>0</c:v>
                </c:pt>
                <c:pt idx="6">
                  <c:v>0.08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</c:v>
                </c:pt>
                <c:pt idx="14">
                  <c:v>0</c:v>
                </c:pt>
                <c:pt idx="15">
                  <c:v>0.16</c:v>
                </c:pt>
                <c:pt idx="16">
                  <c:v>0.08</c:v>
                </c:pt>
                <c:pt idx="17">
                  <c:v>0.2</c:v>
                </c:pt>
                <c:pt idx="18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'ENERO '!$R$11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'!$R$12:$R$388</c:f>
              <c:numCache>
                <c:formatCode>General</c:formatCode>
                <c:ptCount val="129"/>
                <c:pt idx="0">
                  <c:v>0</c:v>
                </c:pt>
                <c:pt idx="1">
                  <c:v>0.84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0.44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0.76</c:v>
                </c:pt>
                <c:pt idx="14">
                  <c:v>0</c:v>
                </c:pt>
                <c:pt idx="15">
                  <c:v>0.56000000000000005</c:v>
                </c:pt>
                <c:pt idx="16">
                  <c:v>0.36</c:v>
                </c:pt>
                <c:pt idx="17">
                  <c:v>0.72</c:v>
                </c:pt>
                <c:pt idx="1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'ENERO '!$S$11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'!$S$12:$S$388</c:f>
              <c:numCache>
                <c:formatCode>General</c:formatCode>
                <c:ptCount val="129"/>
                <c:pt idx="0">
                  <c:v>0</c:v>
                </c:pt>
                <c:pt idx="1">
                  <c:v>6.64</c:v>
                </c:pt>
                <c:pt idx="2">
                  <c:v>0</c:v>
                </c:pt>
                <c:pt idx="3">
                  <c:v>0</c:v>
                </c:pt>
                <c:pt idx="4">
                  <c:v>6.32</c:v>
                </c:pt>
                <c:pt idx="5">
                  <c:v>0</c:v>
                </c:pt>
                <c:pt idx="6">
                  <c:v>4.08</c:v>
                </c:pt>
                <c:pt idx="7">
                  <c:v>0</c:v>
                </c:pt>
                <c:pt idx="8">
                  <c:v>3.8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6.92</c:v>
                </c:pt>
                <c:pt idx="14">
                  <c:v>0</c:v>
                </c:pt>
                <c:pt idx="15">
                  <c:v>4.72</c:v>
                </c:pt>
                <c:pt idx="16">
                  <c:v>3.88</c:v>
                </c:pt>
                <c:pt idx="17">
                  <c:v>3.4</c:v>
                </c:pt>
                <c:pt idx="18">
                  <c:v>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'ENERO '!$T$11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'!$T$12:$T$388</c:f>
              <c:numCache>
                <c:formatCode>General</c:formatCode>
                <c:ptCount val="129"/>
                <c:pt idx="0">
                  <c:v>0</c:v>
                </c:pt>
                <c:pt idx="1">
                  <c:v>5.96</c:v>
                </c:pt>
                <c:pt idx="2">
                  <c:v>0</c:v>
                </c:pt>
                <c:pt idx="3">
                  <c:v>0</c:v>
                </c:pt>
                <c:pt idx="4">
                  <c:v>5.68</c:v>
                </c:pt>
                <c:pt idx="5">
                  <c:v>0</c:v>
                </c:pt>
                <c:pt idx="6">
                  <c:v>4.12</c:v>
                </c:pt>
                <c:pt idx="7">
                  <c:v>0</c:v>
                </c:pt>
                <c:pt idx="8">
                  <c:v>4.4000000000000004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6.28</c:v>
                </c:pt>
                <c:pt idx="14">
                  <c:v>0</c:v>
                </c:pt>
                <c:pt idx="15">
                  <c:v>5</c:v>
                </c:pt>
                <c:pt idx="16">
                  <c:v>4.4000000000000004</c:v>
                </c:pt>
                <c:pt idx="17">
                  <c:v>4.72</c:v>
                </c:pt>
                <c:pt idx="18">
                  <c:v>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'ENERO '!$U$11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'!$U$12:$U$388</c:f>
              <c:numCache>
                <c:formatCode>General</c:formatCode>
                <c:ptCount val="129"/>
                <c:pt idx="0">
                  <c:v>0</c:v>
                </c:pt>
                <c:pt idx="1">
                  <c:v>86.36</c:v>
                </c:pt>
                <c:pt idx="2">
                  <c:v>0</c:v>
                </c:pt>
                <c:pt idx="3">
                  <c:v>0</c:v>
                </c:pt>
                <c:pt idx="4">
                  <c:v>86.919999999999987</c:v>
                </c:pt>
                <c:pt idx="5">
                  <c:v>0</c:v>
                </c:pt>
                <c:pt idx="6">
                  <c:v>91.32</c:v>
                </c:pt>
                <c:pt idx="7">
                  <c:v>0</c:v>
                </c:pt>
                <c:pt idx="8">
                  <c:v>91.16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85.88</c:v>
                </c:pt>
                <c:pt idx="14">
                  <c:v>0</c:v>
                </c:pt>
                <c:pt idx="15">
                  <c:v>89.56</c:v>
                </c:pt>
                <c:pt idx="16">
                  <c:v>91.28</c:v>
                </c:pt>
                <c:pt idx="17">
                  <c:v>90.96</c:v>
                </c:pt>
                <c:pt idx="18">
                  <c:v>84.72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'ENERO '!$V$11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'!$V$12:$V$388</c:f>
              <c:numCache>
                <c:formatCode>General</c:formatCode>
                <c:ptCount val="129"/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'ENERO '!$W$11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'!$W$12:$W$388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'ENERO '!$X$11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'!$X$12:$X$388</c:f>
              <c:numCache>
                <c:formatCode>General</c:formatCode>
                <c:ptCount val="129"/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'ENERO '!$Y$11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'!$Y$12:$Y$388</c:f>
              <c:numCache>
                <c:formatCode>General</c:formatCode>
                <c:ptCount val="129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678.901460763889" createdVersion="8" refreshedVersion="8" minRefreshableVersion="3" recordCount="159" xr:uid="{2FA3F3A8-2286-4E9F-9EB9-F5721A3DC8D2}">
  <cacheSource type="worksheet">
    <worksheetSource ref="B11:U170" sheet="ENERO "/>
  </cacheSource>
  <cacheFields count="20">
    <cacheField name="Fecha Prod." numFmtId="14">
      <sharedItems containsDate="1" containsMixedTypes="1" minDate="2025-01-04T00:00:00" maxDate="2025-01-21T00:00:00" count="15"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s v="12/01/202"/>
        <d v="2025-01-14T00:00:00"/>
        <d v="2025-01-15T00:00:00"/>
        <d v="2025-01-16T00:00:00"/>
        <d v="2025-01-18T00:00:00"/>
        <d v="2025-01-19T00:00:00"/>
        <d v="2025-01-20T00:00:00"/>
      </sharedItems>
    </cacheField>
    <cacheField name="Hora Proceso" numFmtId="164">
      <sharedItems containsNonDate="0" containsDate="1" containsString="0" containsBlank="1" minDate="1899-12-30T00:00:00" maxDate="2025-01-21T00:00:00"/>
    </cacheField>
    <cacheField name="Muestra" numFmtId="0">
      <sharedItems containsBlank="1" count="5">
        <s v="PELLET"/>
        <s v="MOLIENDA"/>
        <s v="MOLIENDA "/>
        <s v="PELLET "/>
        <m/>
      </sharedItems>
    </cacheField>
    <cacheField name="Punto" numFmtId="0">
      <sharedItems containsBlank="1" count="4">
        <s v="ZARANDA 1"/>
        <s v="TOLVA"/>
        <s v="TOLVA "/>
        <m/>
      </sharedItems>
    </cacheField>
    <cacheField name="Código" numFmtId="0">
      <sharedItems containsString="0" containsBlank="1" containsNumber="1" containsInteger="1" minValue="200541" maxValue="200544"/>
    </cacheField>
    <cacheField name="Producto" numFmtId="0">
      <sharedItems containsBlank="1" count="6">
        <s v="C.FINALIZADOR VR P."/>
        <s v="FINALIZADOR VR."/>
        <s v="LEVANTE R ESP VR "/>
        <s v="C. LEVANTE VR P."/>
        <s v="C.ENGORDE ESP VR. "/>
        <m/>
      </sharedItems>
    </cacheField>
    <cacheField name="OP" numFmtId="0">
      <sharedItems containsString="0" containsBlank="1" containsNumber="1" containsInteger="1" minValue="27" maxValue="67"/>
    </cacheField>
    <cacheField name="CANT. BACHES A PRODUCIR" numFmtId="0">
      <sharedItems containsString="0" containsBlank="1" containsNumber="1" containsInteger="1" minValue="1" maxValue="40"/>
    </cacheField>
    <cacheField name="# BACHE" numFmtId="0">
      <sharedItems containsString="0" containsBlank="1" containsNumber="1" containsInteger="1" minValue="1" maxValue="36"/>
    </cacheField>
    <cacheField name="m1" numFmtId="0">
      <sharedItems containsBlank="1" containsMixedTypes="1" containsNumber="1" containsInteger="1" minValue="500" maxValue="500"/>
    </cacheField>
    <cacheField name="m2" numFmtId="0">
      <sharedItems containsBlank="1" containsMixedTypes="1" containsNumber="1" minValue="379" maxValue="476.5"/>
    </cacheField>
    <cacheField name="% Durab." numFmtId="2">
      <sharedItems containsBlank="1" containsMixedTypes="1" containsNumber="1" minValue="75.8" maxValue="95.3"/>
    </cacheField>
    <cacheField name=" Dureza kg/cm²" numFmtId="0">
      <sharedItems containsBlank="1" containsMixedTypes="1" containsNumber="1" minValue="2.08" maxValue="3.9"/>
    </cacheField>
    <cacheField name="% Finos" numFmtId="0">
      <sharedItems containsBlank="1" containsMixedTypes="1" containsNumber="1" minValue="4.7000000000000028" maxValue="24.200000000000003"/>
    </cacheField>
    <cacheField name="Criba" numFmtId="0">
      <sharedItems containsBlank="1"/>
    </cacheField>
    <cacheField name="10,00" numFmtId="0">
      <sharedItems containsBlank="1" containsMixedTypes="1" containsNumber="1" minValue="0" maxValue="0.64"/>
    </cacheField>
    <cacheField name="12,00" numFmtId="0">
      <sharedItems containsBlank="1" containsMixedTypes="1" containsNumber="1" minValue="0" maxValue="2.2400000000000002"/>
    </cacheField>
    <cacheField name="14,00" numFmtId="0">
      <sharedItems containsBlank="1" containsMixedTypes="1" containsNumber="1" minValue="0" maxValue="10.6"/>
    </cacheField>
    <cacheField name="16,00" numFmtId="0">
      <sharedItems containsBlank="1" containsMixedTypes="1" containsNumber="1" minValue="0" maxValue="9.76"/>
    </cacheField>
    <cacheField name="PAN" numFmtId="0">
      <sharedItems containsMixedTypes="1" containsNumber="1" minValue="78.83999999999998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d v="1899-12-30T13:50:00"/>
    <x v="0"/>
    <x v="0"/>
    <n v="200544"/>
    <x v="0"/>
    <n v="36"/>
    <n v="25"/>
    <n v="4"/>
    <n v="500"/>
    <n v="446"/>
    <n v="89.2"/>
    <n v="3.7"/>
    <n v="10.799999999999997"/>
    <s v="N/A"/>
    <s v="N/A"/>
    <s v="N/A"/>
    <s v="N/A"/>
    <s v="N/A"/>
    <s v="N.A."/>
  </r>
  <r>
    <x v="0"/>
    <d v="1899-12-30T16:50:00"/>
    <x v="0"/>
    <x v="0"/>
    <n v="200544"/>
    <x v="0"/>
    <n v="36"/>
    <n v="25"/>
    <n v="7"/>
    <n v="500"/>
    <n v="459.5"/>
    <n v="91.9"/>
    <n v="3.5"/>
    <n v="8.0999999999999943"/>
    <s v="N/A"/>
    <s v="N/A"/>
    <s v="N/A"/>
    <s v="N/A"/>
    <s v="N/A"/>
    <s v="N.A."/>
  </r>
  <r>
    <x v="0"/>
    <d v="1899-12-30T18:15:00"/>
    <x v="0"/>
    <x v="0"/>
    <n v="200544"/>
    <x v="0"/>
    <n v="36"/>
    <n v="25"/>
    <n v="11"/>
    <n v="500"/>
    <n v="456.5"/>
    <n v="91.3"/>
    <n v="3.9"/>
    <n v="8.7000000000000028"/>
    <s v="N/A"/>
    <s v="N/A"/>
    <s v="N/A"/>
    <s v="N/A"/>
    <s v="N/A"/>
    <s v="N.A."/>
  </r>
  <r>
    <x v="1"/>
    <d v="1899-12-30T11:00:00"/>
    <x v="0"/>
    <x v="0"/>
    <n v="200544"/>
    <x v="0"/>
    <n v="36"/>
    <n v="25"/>
    <n v="17"/>
    <n v="500"/>
    <n v="452"/>
    <n v="90.4"/>
    <n v="3.8"/>
    <n v="9.5999999999999943"/>
    <s v="N/A"/>
    <s v="N/A"/>
    <s v="N/A"/>
    <s v="N/A"/>
    <s v="N/A"/>
    <s v="N.A."/>
  </r>
  <r>
    <x v="1"/>
    <d v="1899-12-30T12:50:00"/>
    <x v="0"/>
    <x v="0"/>
    <n v="200544"/>
    <x v="0"/>
    <n v="36"/>
    <n v="25"/>
    <n v="22"/>
    <n v="500"/>
    <n v="461.5"/>
    <n v="92.3"/>
    <n v="3.7"/>
    <n v="7.7000000000000028"/>
    <s v="N/A"/>
    <s v="N/A"/>
    <s v="N/A"/>
    <s v="N/A"/>
    <s v="N/A"/>
    <s v="N.A."/>
  </r>
  <r>
    <x v="1"/>
    <d v="1899-12-30T16:30:00"/>
    <x v="0"/>
    <x v="0"/>
    <n v="200544"/>
    <x v="0"/>
    <n v="37"/>
    <n v="23"/>
    <n v="4"/>
    <n v="500"/>
    <n v="455"/>
    <n v="91"/>
    <n v="3.5"/>
    <n v="9"/>
    <s v="N/A"/>
    <s v="N/A"/>
    <s v="N/A"/>
    <s v="N/A"/>
    <s v="N/A"/>
    <s v="N.A."/>
  </r>
  <r>
    <x v="1"/>
    <d v="1899-12-30T17:40:00"/>
    <x v="0"/>
    <x v="0"/>
    <n v="200544"/>
    <x v="0"/>
    <n v="37"/>
    <n v="23"/>
    <n v="8"/>
    <n v="500"/>
    <n v="466"/>
    <n v="93.2"/>
    <n v="3.6"/>
    <n v="6.7999999999999972"/>
    <s v="N/A"/>
    <s v="N/A"/>
    <s v="N/A"/>
    <s v="N/A"/>
    <s v="N/A"/>
    <s v="N.A."/>
  </r>
  <r>
    <x v="1"/>
    <d v="1899-12-30T18:40:00"/>
    <x v="0"/>
    <x v="0"/>
    <n v="200544"/>
    <x v="0"/>
    <n v="27"/>
    <n v="23"/>
    <n v="12"/>
    <n v="500"/>
    <n v="434.5"/>
    <n v="86.9"/>
    <n v="3.1"/>
    <n v="13.099999999999994"/>
    <s v="N/A"/>
    <s v="N/A"/>
    <s v="N/A"/>
    <s v="N/A"/>
    <s v="N/A"/>
    <s v="N.A."/>
  </r>
  <r>
    <x v="0"/>
    <d v="1899-12-30T12:00:00"/>
    <x v="1"/>
    <x v="1"/>
    <n v="200544"/>
    <x v="1"/>
    <n v="36"/>
    <n v="25"/>
    <n v="5"/>
    <s v="N.A"/>
    <s v="N.A"/>
    <s v="N.A"/>
    <s v="N,A"/>
    <s v="N.A"/>
    <s v="2,5-3,0"/>
    <n v="0.2"/>
    <n v="0.88"/>
    <n v="1.68"/>
    <n v="8.1199999999999992"/>
    <n v="89.11999999999999"/>
  </r>
  <r>
    <x v="0"/>
    <d v="1899-12-30T16:30:00"/>
    <x v="1"/>
    <x v="1"/>
    <n v="200544"/>
    <x v="1"/>
    <n v="36"/>
    <n v="25"/>
    <n v="10"/>
    <s v="N.A"/>
    <s v="N.A"/>
    <s v="N.A"/>
    <s v="N,A"/>
    <s v="N.A"/>
    <s v="2,5-3,0"/>
    <n v="0.28000000000000003"/>
    <n v="1.36"/>
    <n v="8.8000000000000007"/>
    <n v="7.4"/>
    <n v="82.16"/>
  </r>
  <r>
    <x v="1"/>
    <d v="1899-12-30T11:00:00"/>
    <x v="1"/>
    <x v="1"/>
    <n v="200544"/>
    <x v="1"/>
    <n v="36"/>
    <n v="25"/>
    <n v="21"/>
    <s v="N.A"/>
    <s v="N.A"/>
    <s v="N.A"/>
    <s v="N,A"/>
    <s v="N.A"/>
    <s v="2,5-3,0"/>
    <n v="0.12"/>
    <n v="0.68"/>
    <n v="7.32"/>
    <n v="8.1199999999999992"/>
    <n v="83.759999999999991"/>
  </r>
  <r>
    <x v="1"/>
    <d v="1899-12-30T13:00:00"/>
    <x v="1"/>
    <x v="1"/>
    <n v="200544"/>
    <x v="1"/>
    <n v="36"/>
    <n v="25"/>
    <n v="25"/>
    <s v="N.A"/>
    <s v="N.A"/>
    <s v="N.A"/>
    <s v="N,A"/>
    <s v="N.A"/>
    <s v="2,5-3,0"/>
    <n v="0.2"/>
    <n v="1.1599999999999999"/>
    <n v="8.8800000000000008"/>
    <n v="8.16"/>
    <n v="81.600000000000009"/>
  </r>
  <r>
    <x v="1"/>
    <d v="1899-12-30T16:30:00"/>
    <x v="1"/>
    <x v="1"/>
    <n v="200544"/>
    <x v="1"/>
    <n v="37"/>
    <n v="23"/>
    <n v="5"/>
    <s v="N.A"/>
    <s v="N.A"/>
    <s v="N.A"/>
    <s v="N,A"/>
    <s v="N.A"/>
    <s v="2,5-3,0"/>
    <n v="0.2"/>
    <n v="1.1200000000000001"/>
    <n v="8.24"/>
    <n v="7.8"/>
    <n v="82.64"/>
  </r>
  <r>
    <x v="2"/>
    <d v="1899-12-30T10:00:00"/>
    <x v="2"/>
    <x v="1"/>
    <n v="200544"/>
    <x v="1"/>
    <n v="38"/>
    <n v="8"/>
    <n v="5"/>
    <s v="N.A"/>
    <s v="N.A"/>
    <s v="N.A"/>
    <s v="N,A"/>
    <s v="N.A"/>
    <s v="2,5-3,0"/>
    <n v="0.08"/>
    <n v="0.64"/>
    <n v="5.08"/>
    <n v="4.16"/>
    <n v="90.04"/>
  </r>
  <r>
    <x v="2"/>
    <d v="1899-12-30T11:30:00"/>
    <x v="0"/>
    <x v="0"/>
    <n v="200544"/>
    <x v="1"/>
    <n v="38"/>
    <n v="8"/>
    <n v="5"/>
    <n v="500"/>
    <n v="464.5"/>
    <n v="92.9"/>
    <n v="2.7"/>
    <n v="7.0999999999999943"/>
    <s v="N/A"/>
    <s v="N/A"/>
    <s v="N/A"/>
    <s v="N/A"/>
    <s v="N/A"/>
    <s v="N.A."/>
  </r>
  <r>
    <x v="2"/>
    <d v="1899-12-30T13:50:00"/>
    <x v="2"/>
    <x v="2"/>
    <n v="200542"/>
    <x v="2"/>
    <n v="39"/>
    <n v="15"/>
    <n v="8"/>
    <s v="N.A"/>
    <s v="N.A"/>
    <s v="N.A"/>
    <s v="N,A"/>
    <s v="N.A"/>
    <s v="2,5-3,0"/>
    <n v="0.24"/>
    <n v="1.36"/>
    <n v="9.24"/>
    <n v="6.92"/>
    <n v="82.240000000000009"/>
  </r>
  <r>
    <x v="2"/>
    <d v="1899-12-30T14:35:00"/>
    <x v="0"/>
    <x v="0"/>
    <n v="200541"/>
    <x v="3"/>
    <n v="39"/>
    <n v="15"/>
    <n v="4"/>
    <n v="500"/>
    <n v="456"/>
    <n v="91.2"/>
    <n v="2.68"/>
    <n v="8.7999999999999972"/>
    <s v="N/A"/>
    <s v="N/A"/>
    <s v="N/A"/>
    <s v="N/A"/>
    <s v="N/A"/>
    <s v="N.A."/>
  </r>
  <r>
    <x v="2"/>
    <d v="1899-12-30T16:00:00"/>
    <x v="0"/>
    <x v="0"/>
    <n v="200541"/>
    <x v="3"/>
    <n v="39"/>
    <n v="15"/>
    <n v="8"/>
    <n v="500"/>
    <n v="454.5"/>
    <n v="90.9"/>
    <n v="2.7"/>
    <n v="9.0999999999999943"/>
    <s v="N/A"/>
    <s v="N/A"/>
    <s v="N/A"/>
    <s v="N/A"/>
    <s v="N/A"/>
    <s v="N.A."/>
  </r>
  <r>
    <x v="2"/>
    <d v="1899-12-30T17:00:00"/>
    <x v="2"/>
    <x v="1"/>
    <n v="200541"/>
    <x v="3"/>
    <n v="39"/>
    <n v="15"/>
    <n v="15"/>
    <s v="N.A"/>
    <s v="N.A"/>
    <s v="N.A"/>
    <s v="N,A"/>
    <s v="N.A"/>
    <s v="N/A"/>
    <n v="0.16"/>
    <n v="0.76"/>
    <n v="6.36"/>
    <n v="5.88"/>
    <n v="86.84"/>
  </r>
  <r>
    <x v="2"/>
    <d v="1899-12-30T17:30:00"/>
    <x v="0"/>
    <x v="0"/>
    <n v="200541"/>
    <x v="3"/>
    <n v="39"/>
    <n v="15"/>
    <n v="12"/>
    <n v="500"/>
    <n v="469.5"/>
    <n v="93.9"/>
    <n v="2.8"/>
    <n v="6.0999999999999943"/>
    <s v="N/A"/>
    <s v="N/A"/>
    <s v="N/A"/>
    <s v="N/A"/>
    <s v="N/A"/>
    <s v="N.A."/>
  </r>
  <r>
    <x v="2"/>
    <d v="1899-12-30T19:15:00"/>
    <x v="0"/>
    <x v="0"/>
    <n v="200542"/>
    <x v="2"/>
    <n v="40"/>
    <n v="1"/>
    <n v="1"/>
    <n v="500"/>
    <n v="459.5"/>
    <n v="91.9"/>
    <n v="2.6"/>
    <n v="8.0999999999999943"/>
    <s v="N/A"/>
    <s v="N/A"/>
    <s v="N/A"/>
    <s v="N/A"/>
    <s v="N/A"/>
    <s v="N.A."/>
  </r>
  <r>
    <x v="2"/>
    <d v="1899-12-30T20:00:00"/>
    <x v="2"/>
    <x v="2"/>
    <n v="200542"/>
    <x v="2"/>
    <n v="40"/>
    <n v="1"/>
    <n v="1"/>
    <s v="N.A"/>
    <s v="N.A"/>
    <s v="N.A"/>
    <s v="N,A"/>
    <s v="N.A"/>
    <s v="N/A"/>
    <n v="0.2"/>
    <n v="0.52"/>
    <n v="5.56"/>
    <n v="4.5599999999999996"/>
    <n v="89.16"/>
  </r>
  <r>
    <x v="2"/>
    <d v="1899-12-30T21:00:00"/>
    <x v="0"/>
    <x v="0"/>
    <n v="200542"/>
    <x v="2"/>
    <n v="41"/>
    <n v="19"/>
    <n v="4"/>
    <n v="500"/>
    <n v="455"/>
    <n v="91"/>
    <n v="3.03"/>
    <n v="9"/>
    <s v="N/A"/>
    <s v="N/A"/>
    <s v="N/A"/>
    <s v="N/A"/>
    <s v="N/A"/>
    <s v="N.A."/>
  </r>
  <r>
    <x v="2"/>
    <d v="1899-12-30T21:00:00"/>
    <x v="2"/>
    <x v="2"/>
    <n v="200542"/>
    <x v="2"/>
    <n v="41"/>
    <n v="19"/>
    <n v="5"/>
    <s v="N.A"/>
    <s v="N.A"/>
    <s v="N.A"/>
    <s v="N,A"/>
    <s v="N.A"/>
    <s v="2,5-3,0"/>
    <n v="0.32"/>
    <n v="1.1599999999999999"/>
    <n v="9.4"/>
    <n v="7.6"/>
    <n v="81.52000000000001"/>
  </r>
  <r>
    <x v="2"/>
    <d v="1899-12-30T21:50:00"/>
    <x v="2"/>
    <x v="2"/>
    <n v="200542"/>
    <x v="2"/>
    <n v="41"/>
    <n v="19"/>
    <n v="10"/>
    <s v="N.A"/>
    <s v="N.A"/>
    <s v="N.A"/>
    <s v="N,A"/>
    <s v="N.A"/>
    <s v="2,5-3,0"/>
    <n v="0.24"/>
    <n v="1.2"/>
    <n v="9.7200000000000006"/>
    <n v="5.42"/>
    <n v="83.42"/>
  </r>
  <r>
    <x v="2"/>
    <d v="1899-12-30T22:10:00"/>
    <x v="0"/>
    <x v="0"/>
    <n v="200542"/>
    <x v="2"/>
    <n v="41"/>
    <n v="19"/>
    <n v="9"/>
    <n v="500"/>
    <n v="460"/>
    <n v="92"/>
    <n v="2.84"/>
    <n v="8"/>
    <s v="N/A"/>
    <s v="N/A"/>
    <s v="N/A"/>
    <s v="N/A"/>
    <s v="N/A"/>
    <s v="N.A."/>
  </r>
  <r>
    <x v="3"/>
    <d v="1899-12-30T09:50:00"/>
    <x v="2"/>
    <x v="2"/>
    <n v="200542"/>
    <x v="2"/>
    <n v="41"/>
    <n v="19"/>
    <n v="16"/>
    <s v="N.A"/>
    <s v="N.A"/>
    <s v="N.A"/>
    <s v="N,A"/>
    <s v="N.A"/>
    <s v="2,5-3,0"/>
    <n v="0.28000000000000003"/>
    <n v="1.04"/>
    <n v="7.92"/>
    <n v="6.72"/>
    <n v="84.039999999999992"/>
  </r>
  <r>
    <x v="3"/>
    <d v="1899-12-30T10:20:00"/>
    <x v="0"/>
    <x v="0"/>
    <n v="200542"/>
    <x v="2"/>
    <n v="41"/>
    <n v="19"/>
    <n v="16"/>
    <n v="500"/>
    <n v="435"/>
    <n v="87"/>
    <n v="2.08"/>
    <n v="13"/>
    <s v="N/A"/>
    <s v="N/A"/>
    <s v="N/A"/>
    <s v="N/A"/>
    <s v="N/A"/>
    <s v="N.A."/>
  </r>
  <r>
    <x v="3"/>
    <d v="1899-12-30T13:15:00"/>
    <x v="0"/>
    <x v="0"/>
    <n v="200543"/>
    <x v="4"/>
    <n v="42"/>
    <n v="10"/>
    <n v="4"/>
    <n v="500"/>
    <n v="455.5"/>
    <n v="91.1"/>
    <n v="2.9"/>
    <n v="8.9000000000000057"/>
    <s v="N/A"/>
    <s v="N/A"/>
    <s v="N/A"/>
    <s v="N/A"/>
    <s v="N/A"/>
    <s v="N.A."/>
  </r>
  <r>
    <x v="3"/>
    <d v="1899-12-30T15:30:00"/>
    <x v="0"/>
    <x v="0"/>
    <n v="200543"/>
    <x v="4"/>
    <n v="42"/>
    <n v="10"/>
    <n v="8"/>
    <n v="500"/>
    <n v="460.5"/>
    <n v="92.1"/>
    <n v="3"/>
    <n v="7.9000000000000057"/>
    <s v="N/A"/>
    <s v="N/A"/>
    <s v="N/A"/>
    <s v="N/A"/>
    <s v="N/A"/>
    <s v="N.A."/>
  </r>
  <r>
    <x v="3"/>
    <d v="1899-12-30T17:30:00"/>
    <x v="0"/>
    <x v="0"/>
    <n v="200541"/>
    <x v="3"/>
    <n v="43"/>
    <n v="35"/>
    <n v="4"/>
    <n v="500"/>
    <n v="455"/>
    <n v="91"/>
    <n v="2.9"/>
    <n v="9"/>
    <s v="N/A"/>
    <s v="N/A"/>
    <s v="N/A"/>
    <s v="N/A"/>
    <s v="N/A"/>
    <s v="N.A."/>
  </r>
  <r>
    <x v="3"/>
    <d v="1899-12-30T18:40:00"/>
    <x v="0"/>
    <x v="0"/>
    <n v="200541"/>
    <x v="3"/>
    <n v="43"/>
    <n v="35"/>
    <n v="8"/>
    <n v="500"/>
    <n v="467"/>
    <n v="93.4"/>
    <n v="2.8"/>
    <n v="6.5999999999999943"/>
    <s v="N/A"/>
    <s v="N/A"/>
    <s v="N/A"/>
    <s v="N/A"/>
    <s v="N/A"/>
    <s v="N.A."/>
  </r>
  <r>
    <x v="3"/>
    <d v="1899-12-30T19:40:00"/>
    <x v="0"/>
    <x v="0"/>
    <n v="200541"/>
    <x v="3"/>
    <n v="43"/>
    <n v="35"/>
    <n v="12"/>
    <n v="500"/>
    <n v="463.5"/>
    <n v="92.7"/>
    <n v="3"/>
    <n v="7.2999999999999972"/>
    <s v="N/A"/>
    <s v="N/A"/>
    <s v="N/A"/>
    <s v="N/A"/>
    <s v="N/A"/>
    <s v="N.A."/>
  </r>
  <r>
    <x v="3"/>
    <d v="1899-12-30T20:40:00"/>
    <x v="0"/>
    <x v="0"/>
    <n v="200541"/>
    <x v="3"/>
    <n v="43"/>
    <n v="35"/>
    <n v="16"/>
    <n v="500"/>
    <n v="450"/>
    <n v="90"/>
    <n v="2.8"/>
    <n v="10"/>
    <s v="N/A"/>
    <s v="N/A"/>
    <s v="N/A"/>
    <s v="N/A"/>
    <s v="N/A"/>
    <s v="N.A."/>
  </r>
  <r>
    <x v="4"/>
    <d v="1899-12-30T10:40:00"/>
    <x v="0"/>
    <x v="0"/>
    <n v="200541"/>
    <x v="3"/>
    <n v="43"/>
    <n v="35"/>
    <n v="23"/>
    <n v="500"/>
    <n v="464"/>
    <n v="92.8"/>
    <n v="2.5"/>
    <n v="7.2000000000000028"/>
    <s v="N/A"/>
    <s v="N/A"/>
    <s v="N/A"/>
    <s v="N/A"/>
    <s v="N/A"/>
    <s v="N.A."/>
  </r>
  <r>
    <x v="5"/>
    <d v="1899-12-30T14:00:00"/>
    <x v="2"/>
    <x v="2"/>
    <n v="200543"/>
    <x v="4"/>
    <n v="46"/>
    <n v="10"/>
    <n v="5"/>
    <s v="N.A"/>
    <s v="N.A"/>
    <s v="N.A"/>
    <s v="N,A"/>
    <s v="N.A"/>
    <s v="2,5-3,0"/>
    <n v="0.16"/>
    <n v="0.84"/>
    <n v="7.12"/>
    <n v="8.24"/>
    <n v="83.64"/>
  </r>
  <r>
    <x v="5"/>
    <d v="1899-12-30T11:10:00"/>
    <x v="0"/>
    <x v="0"/>
    <n v="200542"/>
    <x v="2"/>
    <n v="45"/>
    <n v="20"/>
    <n v="16"/>
    <n v="500"/>
    <n v="439"/>
    <n v="87.8"/>
    <n v="2.89"/>
    <n v="12.200000000000003"/>
    <s v="N/A"/>
    <s v="N/A"/>
    <s v="N/A"/>
    <s v="N/A"/>
    <s v="N/A"/>
    <s v="N.A."/>
  </r>
  <r>
    <x v="5"/>
    <d v="1899-12-30T14:45:00"/>
    <x v="0"/>
    <x v="0"/>
    <n v="200543"/>
    <x v="4"/>
    <n v="46"/>
    <n v="10"/>
    <n v="4"/>
    <n v="500"/>
    <n v="472"/>
    <n v="94.4"/>
    <n v="2.86"/>
    <n v="5.5999999999999943"/>
    <s v="N/A"/>
    <s v="N/A"/>
    <s v="N/A"/>
    <s v="N/A"/>
    <s v="N/A"/>
    <s v="N.A."/>
  </r>
  <r>
    <x v="5"/>
    <d v="1899-12-30T16:30:00"/>
    <x v="0"/>
    <x v="0"/>
    <n v="200543"/>
    <x v="4"/>
    <n v="46"/>
    <n v="10"/>
    <n v="8"/>
    <n v="500"/>
    <n v="451"/>
    <n v="90.2"/>
    <n v="2.82"/>
    <n v="9.7999999999999972"/>
    <s v="N/A"/>
    <s v="N/A"/>
    <s v="N/A"/>
    <s v="N/A"/>
    <s v="N/A"/>
    <s v="N.A."/>
  </r>
  <r>
    <x v="5"/>
    <d v="1899-12-30T17:30:00"/>
    <x v="1"/>
    <x v="1"/>
    <n v="200541"/>
    <x v="3"/>
    <n v="47"/>
    <n v="33"/>
    <n v="5"/>
    <s v="N.A"/>
    <s v="N.A"/>
    <s v="N.A"/>
    <s v="N,A"/>
    <s v="N.A"/>
    <s v="2,5-3,0"/>
    <n v="0.12"/>
    <n v="0.6"/>
    <n v="6.32"/>
    <n v="6.48"/>
    <n v="86.48"/>
  </r>
  <r>
    <x v="5"/>
    <d v="1899-12-30T18:00:00"/>
    <x v="0"/>
    <x v="0"/>
    <n v="200541"/>
    <x v="3"/>
    <n v="47"/>
    <n v="35"/>
    <n v="4"/>
    <n v="500"/>
    <n v="474"/>
    <n v="94.8"/>
    <n v="3"/>
    <n v="5.2000000000000028"/>
    <s v="N/A"/>
    <s v="N/A"/>
    <s v="N/A"/>
    <s v="N/A"/>
    <s v="N/A"/>
    <s v="N.A."/>
  </r>
  <r>
    <x v="5"/>
    <d v="1899-12-30T18:30:00"/>
    <x v="1"/>
    <x v="1"/>
    <n v="200541"/>
    <x v="3"/>
    <n v="47"/>
    <n v="35"/>
    <n v="10"/>
    <s v="N.A"/>
    <s v="N.A"/>
    <s v="N.A"/>
    <s v="N,A"/>
    <s v="N.A"/>
    <s v="2,5-3,0"/>
    <n v="0.16"/>
    <n v="0.48"/>
    <n v="5.04"/>
    <n v="6.16"/>
    <n v="88.16"/>
  </r>
  <r>
    <x v="5"/>
    <d v="1899-12-30T19:10:00"/>
    <x v="0"/>
    <x v="0"/>
    <n v="200541"/>
    <x v="3"/>
    <n v="47"/>
    <n v="35"/>
    <n v="8"/>
    <n v="500"/>
    <n v="445"/>
    <n v="89"/>
    <n v="2.97"/>
    <n v="11"/>
    <s v="N/A"/>
    <s v="N/A"/>
    <s v="N/A"/>
    <s v="N/A"/>
    <s v="N/A"/>
    <s v="N.A."/>
  </r>
  <r>
    <x v="5"/>
    <d v="1899-12-30T19:30:00"/>
    <x v="1"/>
    <x v="1"/>
    <n v="200541"/>
    <x v="3"/>
    <n v="47"/>
    <n v="35"/>
    <n v="15"/>
    <s v="N.A"/>
    <s v="N.A"/>
    <s v="N.A"/>
    <s v="N,A"/>
    <s v="N.A"/>
    <s v="2,5-3,0"/>
    <n v="0.32"/>
    <n v="0.68"/>
    <n v="6.72"/>
    <n v="7.32"/>
    <n v="84.960000000000008"/>
  </r>
  <r>
    <x v="5"/>
    <d v="1899-12-30T20:10:00"/>
    <x v="0"/>
    <x v="0"/>
    <n v="200541"/>
    <x v="3"/>
    <n v="47"/>
    <n v="35"/>
    <n v="12"/>
    <n v="500"/>
    <n v="449"/>
    <n v="89.8"/>
    <n v="3"/>
    <n v="10.200000000000003"/>
    <s v="N/A"/>
    <s v="N/A"/>
    <s v="N/A"/>
    <s v="N/A"/>
    <s v="N/A"/>
    <s v="N.A."/>
  </r>
  <r>
    <x v="5"/>
    <d v="1899-12-30T20:30:00"/>
    <x v="1"/>
    <x v="1"/>
    <n v="200541"/>
    <x v="3"/>
    <n v="47"/>
    <n v="35"/>
    <n v="20"/>
    <s v="N.A"/>
    <s v="N.A"/>
    <s v="N.A"/>
    <s v="N,A"/>
    <s v="N.A"/>
    <s v="2,5-3,0"/>
    <n v="0.08"/>
    <n v="0.8"/>
    <n v="7.6"/>
    <n v="8.68"/>
    <n v="82.84"/>
  </r>
  <r>
    <x v="6"/>
    <d v="1899-12-30T10:00:00"/>
    <x v="1"/>
    <x v="1"/>
    <n v="200541"/>
    <x v="3"/>
    <n v="47"/>
    <n v="35"/>
    <n v="24"/>
    <s v="N.A"/>
    <s v="N.A"/>
    <s v="N.A"/>
    <s v="N,A"/>
    <s v="N.A"/>
    <s v="2,5-3,0"/>
    <n v="0.28000000000000003"/>
    <n v="0.36"/>
    <n v="6.96"/>
    <n v="7.68"/>
    <n v="84.72"/>
  </r>
  <r>
    <x v="5"/>
    <d v="1899-12-30T15:00:00"/>
    <x v="2"/>
    <x v="2"/>
    <n v="200543"/>
    <x v="4"/>
    <n v="46"/>
    <n v="10"/>
    <n v="10"/>
    <s v="N.A"/>
    <s v="N.A"/>
    <s v="N.A"/>
    <s v="N,A"/>
    <s v="N.A"/>
    <s v="2,5-3,0"/>
    <n v="0.08"/>
    <n v="0.76"/>
    <n v="6.64"/>
    <n v="6.68"/>
    <n v="85.84"/>
  </r>
  <r>
    <x v="6"/>
    <d v="1899-12-30T07:00:00"/>
    <x v="2"/>
    <x v="2"/>
    <n v="200541"/>
    <x v="3"/>
    <n v="48"/>
    <n v="35"/>
    <n v="5"/>
    <s v="N.A"/>
    <s v="N.A"/>
    <s v="N.A"/>
    <s v="N,A"/>
    <s v="N.A"/>
    <s v="2,5-3,0"/>
    <n v="0.12"/>
    <n v="0.72"/>
    <n v="6.12"/>
    <n v="6.08"/>
    <n v="86.96"/>
  </r>
  <r>
    <x v="6"/>
    <d v="1899-12-30T08:00:00"/>
    <x v="2"/>
    <x v="2"/>
    <n v="200541"/>
    <x v="3"/>
    <n v="48"/>
    <n v="35"/>
    <n v="10"/>
    <s v="N.A"/>
    <s v="N.A"/>
    <s v="N.A"/>
    <s v="N,A"/>
    <s v="N.A"/>
    <s v="2,5-3,0"/>
    <n v="0.2"/>
    <n v="1.1200000000000001"/>
    <n v="8.68"/>
    <n v="7.84"/>
    <n v="82.16"/>
  </r>
  <r>
    <x v="6"/>
    <d v="1899-12-30T10:20:00"/>
    <x v="2"/>
    <x v="2"/>
    <n v="200542"/>
    <x v="2"/>
    <n v="45"/>
    <n v="20"/>
    <n v="10"/>
    <s v="N.A"/>
    <s v="N.A"/>
    <s v="N.A"/>
    <s v="N,A"/>
    <s v="N.A"/>
    <s v="2,5-3,0"/>
    <n v="0.08"/>
    <n v="0.44"/>
    <n v="5.36"/>
    <n v="5.28"/>
    <n v="88.84"/>
  </r>
  <r>
    <x v="6"/>
    <d v="1899-12-30T11:00:00"/>
    <x v="2"/>
    <x v="2"/>
    <n v="200541"/>
    <x v="3"/>
    <n v="47"/>
    <n v="35"/>
    <n v="31"/>
    <s v="N.A"/>
    <s v="N.A"/>
    <s v="N.A"/>
    <s v="N,A"/>
    <s v="N.A"/>
    <s v="2,5-3,0"/>
    <n v="0.12"/>
    <n v="0.68"/>
    <n v="6.44"/>
    <n v="6.16"/>
    <n v="86.6"/>
  </r>
  <r>
    <x v="6"/>
    <d v="1899-12-30T13:00:00"/>
    <x v="0"/>
    <x v="0"/>
    <n v="200541"/>
    <x v="3"/>
    <n v="47"/>
    <n v="35"/>
    <n v="27"/>
    <n v="500"/>
    <n v="455"/>
    <n v="91"/>
    <n v="3.1"/>
    <n v="9"/>
    <s v="N/A"/>
    <s v="N/A"/>
    <s v="N/A"/>
    <s v="N/A"/>
    <s v="N/A"/>
    <s v="N.A."/>
  </r>
  <r>
    <x v="6"/>
    <d v="1899-12-30T22:00:00"/>
    <x v="0"/>
    <x v="0"/>
    <n v="200541"/>
    <x v="3"/>
    <n v="48"/>
    <n v="35"/>
    <n v="4"/>
    <n v="500"/>
    <n v="467"/>
    <n v="93.4"/>
    <n v="3.2"/>
    <n v="6.5999999999999943"/>
    <s v="N/A"/>
    <s v="N/A"/>
    <s v="N/A"/>
    <s v="N/A"/>
    <s v="N/A"/>
    <s v="N.A."/>
  </r>
  <r>
    <x v="7"/>
    <d v="1899-12-30T09:50:00"/>
    <x v="2"/>
    <x v="2"/>
    <n v="200541"/>
    <x v="3"/>
    <n v="48"/>
    <n v="35"/>
    <n v="15"/>
    <s v="N.A"/>
    <s v="N.A"/>
    <s v="N.A"/>
    <s v="N,A"/>
    <s v="N.A"/>
    <s v="2,5-3,0"/>
    <n v="0.16"/>
    <n v="0.56000000000000005"/>
    <n v="4.84"/>
    <n v="5.2"/>
    <n v="89.24"/>
  </r>
  <r>
    <x v="7"/>
    <d v="1899-12-30T10:50:00"/>
    <x v="2"/>
    <x v="2"/>
    <n v="200541"/>
    <x v="3"/>
    <n v="48"/>
    <n v="35"/>
    <n v="22"/>
    <s v="N.A"/>
    <s v="N.A"/>
    <s v="N.A"/>
    <s v="N,A"/>
    <s v="N.A"/>
    <s v="2,5-3,0"/>
    <n v="0.12"/>
    <n v="0.76"/>
    <n v="6.84"/>
    <n v="6.32"/>
    <n v="85.95999999999998"/>
  </r>
  <r>
    <x v="7"/>
    <d v="1899-12-30T11:40:00"/>
    <x v="0"/>
    <x v="0"/>
    <n v="200541"/>
    <x v="3"/>
    <n v="47"/>
    <n v="35"/>
    <n v="20"/>
    <n v="500"/>
    <n v="470"/>
    <n v="94"/>
    <n v="3.1"/>
    <n v="6"/>
    <s v="N/A"/>
    <s v="N/A"/>
    <s v="N/A"/>
    <s v="N/A"/>
    <s v="N/A"/>
    <s v="N.A."/>
  </r>
  <r>
    <x v="7"/>
    <d v="1899-12-30T13:10:00"/>
    <x v="0"/>
    <x v="0"/>
    <n v="200541"/>
    <x v="3"/>
    <n v="48"/>
    <n v="35"/>
    <n v="11"/>
    <n v="500"/>
    <n v="467"/>
    <n v="93.4"/>
    <n v="3.2"/>
    <n v="6.5999999999999943"/>
    <s v="N/A"/>
    <s v="N/A"/>
    <s v="N/A"/>
    <s v="N/A"/>
    <s v="N/A"/>
    <s v="N.A."/>
  </r>
  <r>
    <x v="7"/>
    <d v="1899-12-30T14:30:00"/>
    <x v="0"/>
    <x v="0"/>
    <n v="200541"/>
    <x v="3"/>
    <n v="48"/>
    <n v="35"/>
    <n v="16"/>
    <n v="500"/>
    <n v="455"/>
    <n v="91"/>
    <n v="3"/>
    <n v="9"/>
    <s v="N/A"/>
    <s v="N/A"/>
    <s v="N/A"/>
    <s v="N/A"/>
    <s v="N/A"/>
    <s v="N.A.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64"/>
    <n v="2.2400000000000002"/>
    <n v="9.32"/>
    <n v="6.96"/>
    <n v="80.840000000000018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32"/>
    <n v="2.2000000000000002"/>
    <n v="9.44"/>
    <n v="6.36"/>
    <n v="81.680000000000007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52"/>
    <n v="2.08"/>
    <n v="9.1199999999999992"/>
    <n v="6.48"/>
    <n v="81.8"/>
  </r>
  <r>
    <x v="7"/>
    <d v="1899-12-30T16:30:00"/>
    <x v="2"/>
    <x v="2"/>
    <n v="200541"/>
    <x v="3"/>
    <n v="48"/>
    <n v="35"/>
    <n v="35"/>
    <s v="N.A"/>
    <s v="N.A"/>
    <s v="N.A"/>
    <s v="N,A"/>
    <s v="N.A"/>
    <s v="2,5-3,0"/>
    <n v="0.08"/>
    <n v="0.48"/>
    <n v="5.32"/>
    <n v="6.28"/>
    <n v="87.84"/>
  </r>
  <r>
    <x v="7"/>
    <d v="1899-12-30T17:30:00"/>
    <x v="2"/>
    <x v="2"/>
    <n v="200541"/>
    <x v="3"/>
    <n v="48"/>
    <n v="35"/>
    <n v="29"/>
    <s v="N.A"/>
    <s v="N.A"/>
    <s v="N.A"/>
    <s v="N,A"/>
    <s v="N.A"/>
    <s v="2,5-3,0"/>
    <n v="0.04"/>
    <n v="0.52"/>
    <n v="4.4400000000000004"/>
    <n v="4.88"/>
    <n v="90.12"/>
  </r>
  <r>
    <x v="7"/>
    <d v="1899-12-30T19:00:00"/>
    <x v="0"/>
    <x v="0"/>
    <n v="200541"/>
    <x v="3"/>
    <n v="48"/>
    <n v="35"/>
    <n v="32"/>
    <n v="500"/>
    <n v="460"/>
    <n v="92"/>
    <n v="3.02"/>
    <n v="8"/>
    <s v="N/A"/>
    <s v="N/A"/>
    <s v="N/A"/>
    <s v="N/A"/>
    <s v="N/A"/>
    <s v="N.A."/>
  </r>
  <r>
    <x v="7"/>
    <d v="1899-12-30T19:00:00"/>
    <x v="2"/>
    <x v="2"/>
    <n v="200544"/>
    <x v="1"/>
    <n v="49"/>
    <n v="1"/>
    <n v="1"/>
    <s v="N.A"/>
    <s v="N.A"/>
    <s v="N.A"/>
    <s v="N,A"/>
    <s v="N.A"/>
    <s v="2,5-3,0"/>
    <n v="0.08"/>
    <n v="0.52"/>
    <n v="5.44"/>
    <n v="5.6"/>
    <n v="88.360000000000014"/>
  </r>
  <r>
    <x v="7"/>
    <d v="1899-12-30T20:00:00"/>
    <x v="2"/>
    <x v="2"/>
    <n v="200544"/>
    <x v="1"/>
    <n v="50"/>
    <n v="19"/>
    <n v="3"/>
    <s v="N.A"/>
    <s v="N.A"/>
    <s v="N.A"/>
    <s v="N,A"/>
    <s v="N.A"/>
    <s v="2,5-3,0"/>
    <n v="0.12"/>
    <n v="0.48"/>
    <n v="4.6399999999999997"/>
    <n v="4.92"/>
    <n v="89.839999999999989"/>
  </r>
  <r>
    <x v="7"/>
    <m/>
    <x v="3"/>
    <x v="0"/>
    <n v="200541"/>
    <x v="3"/>
    <n v="48"/>
    <n v="35"/>
    <n v="25"/>
    <n v="500"/>
    <n v="458"/>
    <n v="91.6"/>
    <n v="3.09"/>
    <n v="8.4000000000000057"/>
    <s v="N/A"/>
    <s v="N/A"/>
    <s v="N/A"/>
    <s v="N/A"/>
    <s v="N/A"/>
    <s v="N.A."/>
  </r>
  <r>
    <x v="8"/>
    <d v="1899-12-30T09:00:00"/>
    <x v="2"/>
    <x v="2"/>
    <n v="200544"/>
    <x v="1"/>
    <n v="50"/>
    <n v="19"/>
    <n v="10"/>
    <s v="N.A"/>
    <s v="N.A"/>
    <s v="N.A"/>
    <s v="N,A"/>
    <s v="N.A"/>
    <s v="2,5-3,0"/>
    <n v="0.16"/>
    <n v="0.72"/>
    <n v="7.36"/>
    <n v="6.64"/>
    <n v="85.12"/>
  </r>
  <r>
    <x v="8"/>
    <d v="1899-12-30T10:00:00"/>
    <x v="2"/>
    <x v="2"/>
    <n v="200544"/>
    <x v="1"/>
    <n v="50"/>
    <n v="19"/>
    <n v="15"/>
    <s v="N.A"/>
    <s v="N.A"/>
    <s v="N.A"/>
    <s v="N,A"/>
    <s v="N.A"/>
    <s v="2,5-3,0"/>
    <n v="0.12"/>
    <n v="0.84"/>
    <n v="6.52"/>
    <n v="5.8"/>
    <n v="86.72"/>
  </r>
  <r>
    <x v="8"/>
    <d v="1899-12-30T12:00:00"/>
    <x v="2"/>
    <x v="2"/>
    <n v="200542"/>
    <x v="2"/>
    <n v="45"/>
    <n v="20"/>
    <n v="20"/>
    <s v="N.A"/>
    <s v="N.A"/>
    <s v="N.A"/>
    <s v="N,A"/>
    <s v="N.A"/>
    <s v="2,5-3,0"/>
    <n v="0.2"/>
    <n v="1.24"/>
    <n v="8.4"/>
    <n v="7.12"/>
    <n v="83.039999999999992"/>
  </r>
  <r>
    <x v="9"/>
    <d v="1899-12-30T16:45:00"/>
    <x v="1"/>
    <x v="1"/>
    <n v="200543"/>
    <x v="4"/>
    <n v="56"/>
    <n v="10"/>
    <n v="8"/>
    <s v="N.A"/>
    <s v="N.A"/>
    <s v="N.A"/>
    <s v="N,A"/>
    <s v="N.A"/>
    <s v="2,5-3,0"/>
    <n v="0.08"/>
    <n v="0.24"/>
    <n v="5.62"/>
    <n v="6.58"/>
    <n v="87.48"/>
  </r>
  <r>
    <x v="9"/>
    <d v="1899-12-30T15:00:00"/>
    <x v="0"/>
    <x v="0"/>
    <n v="200542"/>
    <x v="2"/>
    <n v="55"/>
    <n v="14"/>
    <n v="10"/>
    <n v="500"/>
    <n v="455.5"/>
    <n v="91.1"/>
    <n v="3.1"/>
    <n v="8.9000000000000057"/>
    <s v="N/A"/>
    <s v="N/A"/>
    <s v="N/A"/>
    <s v="N/A"/>
    <s v="N/A"/>
    <s v="N.A."/>
  </r>
  <r>
    <x v="9"/>
    <d v="1899-12-30T18:00:00"/>
    <x v="0"/>
    <x v="0"/>
    <n v="200543"/>
    <x v="4"/>
    <n v="56"/>
    <n v="10"/>
    <n v="4"/>
    <n v="500"/>
    <n v="437"/>
    <n v="87.4"/>
    <n v="3"/>
    <n v="12.599999999999994"/>
    <s v="N/A"/>
    <s v="N/A"/>
    <s v="N/A"/>
    <s v="N/A"/>
    <s v="N/A"/>
    <s v="N.A."/>
  </r>
  <r>
    <x v="9"/>
    <d v="1899-12-30T19:40:00"/>
    <x v="1"/>
    <x v="1"/>
    <n v="200541"/>
    <x v="3"/>
    <n v="57"/>
    <n v="17"/>
    <n v="6"/>
    <s v="N.A"/>
    <s v="N.A"/>
    <s v="N.A"/>
    <s v="N,A"/>
    <s v="N.A"/>
    <s v="2,5-3,0"/>
    <n v="0.12"/>
    <n v="0.44"/>
    <n v="7.92"/>
    <n v="8.0399999999999991"/>
    <n v="83.47999999999999"/>
  </r>
  <r>
    <x v="9"/>
    <d v="1899-12-30T22:00:00"/>
    <x v="1"/>
    <x v="1"/>
    <n v="200541"/>
    <x v="3"/>
    <n v="57"/>
    <n v="17"/>
    <n v="12"/>
    <s v="N.A"/>
    <s v="N.A"/>
    <s v="N.A"/>
    <s v="N,A"/>
    <s v="N.A"/>
    <s v="2,5-3,0"/>
    <n v="0.12"/>
    <n v="0.32"/>
    <n v="6.28"/>
    <n v="5.42"/>
    <n v="87.86"/>
  </r>
  <r>
    <x v="10"/>
    <d v="1899-12-30T23:00:00"/>
    <x v="1"/>
    <x v="1"/>
    <n v="200541"/>
    <x v="3"/>
    <n v="58"/>
    <n v="28"/>
    <n v="3"/>
    <s v="N.A"/>
    <s v="N.A"/>
    <s v="N.A"/>
    <s v="N,A"/>
    <s v="N.A"/>
    <s v="2,5-3,0"/>
    <n v="0.24"/>
    <n v="1.48"/>
    <n v="9.76"/>
    <n v="8.0399999999999991"/>
    <n v="80.47999999999999"/>
  </r>
  <r>
    <x v="10"/>
    <d v="1899-12-30T12:00:00"/>
    <x v="1"/>
    <x v="1"/>
    <n v="200541"/>
    <x v="3"/>
    <n v="58"/>
    <n v="28"/>
    <n v="8"/>
    <s v="N.A"/>
    <s v="N.A"/>
    <s v="N.A"/>
    <s v="N,A"/>
    <s v="N.A"/>
    <s v="2,5-3,0"/>
    <n v="0.24"/>
    <n v="1.1599999999999999"/>
    <n v="9.84"/>
    <n v="8.26"/>
    <n v="80.5"/>
  </r>
  <r>
    <x v="10"/>
    <d v="1899-12-30T12:50:00"/>
    <x v="0"/>
    <x v="0"/>
    <n v="200541"/>
    <x v="3"/>
    <n v="57"/>
    <n v="17"/>
    <n v="8"/>
    <n v="500"/>
    <n v="467"/>
    <n v="93.4"/>
    <n v="3.2"/>
    <n v="6.5999999999999943"/>
    <s v="N/A"/>
    <s v="N/A"/>
    <s v="N/A"/>
    <s v="N/A"/>
    <s v="N/A"/>
    <s v="N.A."/>
  </r>
  <r>
    <x v="10"/>
    <d v="1899-12-30T09:00:00"/>
    <x v="0"/>
    <x v="0"/>
    <n v="200541"/>
    <x v="3"/>
    <n v="57"/>
    <n v="17"/>
    <n v="15"/>
    <n v="500"/>
    <n v="464.5"/>
    <n v="92.9"/>
    <n v="3.5"/>
    <n v="7.0999999999999943"/>
    <s v="N/A"/>
    <s v="N/A"/>
    <s v="N/A"/>
    <s v="N/A"/>
    <s v="N/A"/>
    <s v="N.A."/>
  </r>
  <r>
    <x v="9"/>
    <d v="1899-12-30T19:20:00"/>
    <x v="0"/>
    <x v="0"/>
    <n v="200543"/>
    <x v="4"/>
    <n v="56"/>
    <n v="10"/>
    <n v="8"/>
    <n v="500"/>
    <n v="461"/>
    <n v="92.2"/>
    <n v="3"/>
    <n v="7.7999999999999972"/>
    <s v="N/A"/>
    <s v="N/A"/>
    <s v="N/A"/>
    <s v="N/A"/>
    <s v="N/A"/>
    <s v="N.A."/>
  </r>
  <r>
    <x v="9"/>
    <d v="1899-12-30T23:00:00"/>
    <x v="0"/>
    <x v="0"/>
    <n v="200541"/>
    <x v="3"/>
    <n v="57"/>
    <n v="17"/>
    <n v="4"/>
    <n v="500"/>
    <n v="448"/>
    <n v="89.6"/>
    <n v="3.3"/>
    <n v="10.400000000000006"/>
    <s v="N/A"/>
    <s v="N/A"/>
    <s v="N/A"/>
    <s v="N/A"/>
    <s v="N/A"/>
    <s v="N.A."/>
  </r>
  <r>
    <x v="10"/>
    <d v="1899-12-30T02:00:00"/>
    <x v="0"/>
    <x v="0"/>
    <n v="200541"/>
    <x v="3"/>
    <n v="57"/>
    <n v="17"/>
    <n v="12"/>
    <n v="500"/>
    <n v="454"/>
    <n v="90.8"/>
    <n v="3.5"/>
    <n v="9.2000000000000028"/>
    <s v="N/A"/>
    <s v="N/A"/>
    <s v="N/A"/>
    <s v="N/A"/>
    <s v="N/A"/>
    <s v="N.A."/>
  </r>
  <r>
    <x v="10"/>
    <d v="1899-12-30T08:30:00"/>
    <x v="0"/>
    <x v="0"/>
    <n v="200541"/>
    <x v="3"/>
    <n v="58"/>
    <n v="28"/>
    <n v="25"/>
    <n v="500"/>
    <n v="463.5"/>
    <n v="92.7"/>
    <n v="3.3"/>
    <n v="7.2999999999999972"/>
    <s v="N/A"/>
    <s v="N/A"/>
    <s v="N/A"/>
    <s v="N/A"/>
    <s v="N/A"/>
    <s v="N.A."/>
  </r>
  <r>
    <x v="10"/>
    <d v="1899-12-30T12:00:00"/>
    <x v="0"/>
    <x v="0"/>
    <n v="200541"/>
    <x v="3"/>
    <n v="58"/>
    <n v="28"/>
    <n v="4"/>
    <n v="500"/>
    <n v="455"/>
    <n v="91"/>
    <n v="3.5"/>
    <n v="9"/>
    <s v="N/A"/>
    <s v="N/A"/>
    <s v="N/A"/>
    <s v="N/A"/>
    <s v="N/A"/>
    <s v="N.A."/>
  </r>
  <r>
    <x v="10"/>
    <d v="1899-12-30T14:00:00"/>
    <x v="1"/>
    <x v="1"/>
    <n v="200541"/>
    <x v="3"/>
    <n v="58"/>
    <n v="28"/>
    <n v="13"/>
    <s v="N.A"/>
    <s v="N.A"/>
    <s v="N.A"/>
    <s v="N,A"/>
    <s v="N.A"/>
    <s v="2,5-3,0"/>
    <n v="0.08"/>
    <n v="1.32"/>
    <n v="9.9600000000000009"/>
    <n v="7.4"/>
    <n v="81.240000000000009"/>
  </r>
  <r>
    <x v="10"/>
    <d v="1899-12-30T13:00:00"/>
    <x v="0"/>
    <x v="0"/>
    <n v="200541"/>
    <x v="3"/>
    <n v="58"/>
    <n v="28"/>
    <n v="8"/>
    <n v="500"/>
    <n v="462.5"/>
    <n v="92.5"/>
    <n v="3.6"/>
    <n v="7.5"/>
    <s v="N/A"/>
    <s v="N/A"/>
    <s v="N/A"/>
    <s v="N/A"/>
    <s v="N/A"/>
    <s v="N.A."/>
  </r>
  <r>
    <x v="10"/>
    <d v="1899-12-30T15:00:00"/>
    <x v="1"/>
    <x v="1"/>
    <n v="200541"/>
    <x v="3"/>
    <n v="58"/>
    <n v="28"/>
    <n v="23"/>
    <s v="N.A"/>
    <s v="N.A"/>
    <s v="N.A"/>
    <s v="N,A"/>
    <s v="N.A"/>
    <s v="2,5-3,0"/>
    <n v="0.32"/>
    <n v="0.94"/>
    <n v="6.68"/>
    <n v="5.28"/>
    <n v="86.78"/>
  </r>
  <r>
    <x v="10"/>
    <d v="1899-12-30T15:15:00"/>
    <x v="0"/>
    <x v="0"/>
    <n v="200541"/>
    <x v="3"/>
    <n v="58"/>
    <n v="28"/>
    <n v="12"/>
    <n v="500"/>
    <n v="468"/>
    <n v="93.6"/>
    <n v="3.4"/>
    <n v="6.4000000000000057"/>
    <s v="N/A"/>
    <s v="N/A"/>
    <s v="N/A"/>
    <s v="N/A"/>
    <s v="N/A"/>
    <s v="N.A."/>
  </r>
  <r>
    <x v="10"/>
    <d v="1899-12-30T15:30:00"/>
    <x v="1"/>
    <x v="1"/>
    <n v="200541"/>
    <x v="3"/>
    <n v="58"/>
    <n v="28"/>
    <n v="27"/>
    <s v="N.A"/>
    <s v="N.A"/>
    <s v="N.A"/>
    <s v="N,A"/>
    <s v="N.A"/>
    <s v="2,5-3,0"/>
    <n v="0.32"/>
    <n v="1.72"/>
    <n v="9"/>
    <n v="6.4"/>
    <n v="82.56"/>
  </r>
  <r>
    <x v="10"/>
    <d v="1899-12-30T16:30:00"/>
    <x v="0"/>
    <x v="0"/>
    <n v="200541"/>
    <x v="3"/>
    <n v="58"/>
    <n v="28"/>
    <n v="16"/>
    <n v="500"/>
    <n v="455"/>
    <n v="91"/>
    <n v="3"/>
    <n v="9"/>
    <s v="N/A"/>
    <s v="N/A"/>
    <s v="N/A"/>
    <s v="N/A"/>
    <s v="N/A"/>
    <s v="N.A."/>
  </r>
  <r>
    <x v="10"/>
    <d v="1899-12-30T18:50:00"/>
    <x v="0"/>
    <x v="0"/>
    <n v="200541"/>
    <x v="3"/>
    <n v="58"/>
    <n v="28"/>
    <n v="21"/>
    <n v="500"/>
    <n v="464.5"/>
    <n v="92.9"/>
    <n v="3.1"/>
    <n v="7.0999999999999943"/>
    <s v="N/A"/>
    <s v="N/A"/>
    <s v="N/A"/>
    <s v="N/A"/>
    <s v="N/A"/>
    <s v="N.A."/>
  </r>
  <r>
    <x v="10"/>
    <d v="1899-12-30T20:50:00"/>
    <x v="1"/>
    <x v="1"/>
    <n v="200544"/>
    <x v="1"/>
    <n v="59"/>
    <n v="15"/>
    <n v="4"/>
    <s v="N.A"/>
    <s v="N.A"/>
    <s v="N.A"/>
    <s v="N,A"/>
    <s v="N.A"/>
    <s v="2,5-3,0"/>
    <n v="0.08"/>
    <n v="0.98"/>
    <n v="8.0399999999999991"/>
    <n v="7.72"/>
    <n v="83.18"/>
  </r>
  <r>
    <x v="10"/>
    <d v="1899-12-30T21:40:00"/>
    <x v="1"/>
    <x v="1"/>
    <n v="200544"/>
    <x v="1"/>
    <n v="59"/>
    <n v="15"/>
    <n v="10"/>
    <s v="N.A"/>
    <s v="N.A"/>
    <s v="N.A"/>
    <s v="N,A"/>
    <s v="N.A"/>
    <s v="2,5-3,0"/>
    <n v="0.24"/>
    <n v="0.48"/>
    <n v="5.86"/>
    <n v="6.28"/>
    <n v="87.14"/>
  </r>
  <r>
    <x v="10"/>
    <d v="1899-12-30T22:50:00"/>
    <x v="1"/>
    <x v="1"/>
    <n v="200544"/>
    <x v="1"/>
    <n v="59"/>
    <n v="15"/>
    <n v="15"/>
    <s v="N.A"/>
    <s v="N.A"/>
    <s v="N.A"/>
    <s v="N,A"/>
    <s v="N.A"/>
    <s v="2,5-3,0"/>
    <n v="0.12"/>
    <n v="1.1599999999999999"/>
    <n v="7.36"/>
    <n v="5.84"/>
    <n v="85.52"/>
  </r>
  <r>
    <x v="10"/>
    <d v="1899-12-30T23:00:00"/>
    <x v="0"/>
    <x v="0"/>
    <n v="200544"/>
    <x v="1"/>
    <n v="59"/>
    <n v="15"/>
    <n v="4"/>
    <n v="500"/>
    <n v="469.5"/>
    <n v="93.9"/>
    <n v="3.6"/>
    <n v="6.0999999999999943"/>
    <s v="N/A"/>
    <s v="N/A"/>
    <s v="N/A"/>
    <s v="N/A"/>
    <s v="N/A"/>
    <s v="N.A."/>
  </r>
  <r>
    <x v="11"/>
    <d v="1899-12-30T08:00:00"/>
    <x v="1"/>
    <x v="1"/>
    <n v="200542"/>
    <x v="2"/>
    <n v="60"/>
    <n v="15"/>
    <n v="4"/>
    <s v="N.A"/>
    <s v="N.A"/>
    <s v="N.A"/>
    <s v="N,A"/>
    <s v="N.A"/>
    <s v="2,5-3,0"/>
    <n v="0.12"/>
    <n v="0.72"/>
    <n v="6.8"/>
    <n v="6.28"/>
    <n v="86.08"/>
  </r>
  <r>
    <x v="11"/>
    <d v="1899-12-30T08:40:00"/>
    <x v="1"/>
    <x v="1"/>
    <n v="200542"/>
    <x v="2"/>
    <n v="60"/>
    <n v="15"/>
    <n v="8"/>
    <s v="N.A"/>
    <s v="N.A"/>
    <s v="N.A"/>
    <s v="N,A"/>
    <s v="N.A"/>
    <s v="2,5-3,0"/>
    <n v="0.08"/>
    <n v="0.76"/>
    <n v="6.88"/>
    <n v="6.12"/>
    <n v="86.16"/>
  </r>
  <r>
    <x v="11"/>
    <d v="1899-12-30T12:20:00"/>
    <x v="0"/>
    <x v="0"/>
    <n v="200544"/>
    <x v="1"/>
    <n v="59"/>
    <n v="15"/>
    <n v="8"/>
    <n v="500"/>
    <n v="456"/>
    <n v="91.2"/>
    <n v="3.5"/>
    <n v="8.7999999999999972"/>
    <s v="N/A"/>
    <s v="N/A"/>
    <s v="N/A"/>
    <s v="N/A"/>
    <s v="N/A"/>
    <s v="N.A."/>
  </r>
  <r>
    <x v="11"/>
    <d v="1899-12-30T13:40:00"/>
    <x v="0"/>
    <x v="0"/>
    <n v="200544"/>
    <x v="1"/>
    <n v="59"/>
    <n v="15"/>
    <n v="12"/>
    <n v="500"/>
    <n v="465.5"/>
    <n v="93.1"/>
    <n v="3.6"/>
    <n v="6.9000000000000057"/>
    <s v="N/A"/>
    <s v="N/A"/>
    <s v="N/A"/>
    <s v="N/A"/>
    <s v="N/A"/>
    <s v="N.A."/>
  </r>
  <r>
    <x v="11"/>
    <d v="1899-12-30T12:30:00"/>
    <x v="1"/>
    <x v="1"/>
    <n v="200542"/>
    <x v="2"/>
    <n v="60"/>
    <n v="13"/>
    <n v="12"/>
    <s v="N.A"/>
    <s v="N.A"/>
    <s v="N.A"/>
    <s v="N.A"/>
    <s v="N.A"/>
    <s v="N/A"/>
    <n v="0.4"/>
    <n v="1.04"/>
    <n v="8.1199999999999992"/>
    <n v="6.04"/>
    <n v="84.399999999999977"/>
  </r>
  <r>
    <x v="11"/>
    <d v="1899-12-30T12:40:00"/>
    <x v="0"/>
    <x v="0"/>
    <n v="200542"/>
    <x v="2"/>
    <n v="60"/>
    <n v="15"/>
    <n v="11"/>
    <n v="500"/>
    <n v="458"/>
    <n v="91.6"/>
    <n v="3.2"/>
    <n v="8.4000000000000057"/>
    <s v="N/A"/>
    <s v="N/A"/>
    <s v="N/A"/>
    <s v="N/A"/>
    <s v="N/A"/>
    <s v="N.A."/>
  </r>
  <r>
    <x v="11"/>
    <d v="1899-12-30T13:00:00"/>
    <x v="1"/>
    <x v="1"/>
    <n v="200542"/>
    <x v="2"/>
    <n v="61"/>
    <n v="22"/>
    <n v="3"/>
    <s v="N.A"/>
    <s v="N.A"/>
    <s v="N.A"/>
    <s v="N.A"/>
    <s v="N.A"/>
    <s v="2,5-3,0"/>
    <n v="0.32"/>
    <n v="1.24"/>
    <n v="5.94"/>
    <n v="5.04"/>
    <n v="87.460000000000008"/>
  </r>
  <r>
    <x v="11"/>
    <d v="1899-12-30T13:30:00"/>
    <x v="0"/>
    <x v="0"/>
    <n v="200542"/>
    <x v="2"/>
    <n v="61"/>
    <n v="22"/>
    <n v="4"/>
    <n v="500"/>
    <n v="465"/>
    <n v="93"/>
    <n v="3.1"/>
    <n v="7"/>
    <s v="N/A"/>
    <s v="N/A"/>
    <s v="N/A"/>
    <s v="N/A"/>
    <s v="N/A"/>
    <s v="N.A."/>
  </r>
  <r>
    <x v="11"/>
    <d v="1899-12-30T14:00:00"/>
    <x v="1"/>
    <x v="1"/>
    <n v="200542"/>
    <x v="2"/>
    <n v="61"/>
    <n v="22"/>
    <n v="8"/>
    <s v="N.A"/>
    <s v="N.A"/>
    <s v="N.A"/>
    <s v="N.A"/>
    <s v="N.A"/>
    <s v="2,5-3,0"/>
    <n v="0.34"/>
    <n v="1.72"/>
    <n v="7.44"/>
    <n v="5.88"/>
    <n v="84.62"/>
  </r>
  <r>
    <x v="11"/>
    <d v="1899-12-30T15:00:00"/>
    <x v="2"/>
    <x v="1"/>
    <n v="200542"/>
    <x v="2"/>
    <n v="61"/>
    <n v="22"/>
    <n v="13"/>
    <s v="N.A"/>
    <s v="N.A"/>
    <s v="N.A"/>
    <s v="N.A"/>
    <s v="N.A"/>
    <s v="2,5-3,0"/>
    <n v="0.36"/>
    <n v="0.48"/>
    <n v="5.04"/>
    <n v="4.72"/>
    <n v="89.399999999999991"/>
  </r>
  <r>
    <x v="11"/>
    <d v="1899-12-30T15:15:00"/>
    <x v="0"/>
    <x v="0"/>
    <n v="200542"/>
    <x v="2"/>
    <n v="61"/>
    <n v="22"/>
    <n v="12"/>
    <n v="500"/>
    <n v="447"/>
    <n v="89.4"/>
    <n v="3.3"/>
    <n v="10.599999999999994"/>
    <s v="N/A"/>
    <s v="N/A"/>
    <s v="N/A"/>
    <s v="N/A"/>
    <s v="N/A"/>
    <s v="N.A."/>
  </r>
  <r>
    <x v="11"/>
    <d v="1899-12-30T15:50:00"/>
    <x v="1"/>
    <x v="1"/>
    <n v="200542"/>
    <x v="2"/>
    <n v="61"/>
    <n v="22"/>
    <n v="21"/>
    <s v="N.A"/>
    <s v="N.A"/>
    <s v="N.A"/>
    <s v="N/A"/>
    <s v="N.A"/>
    <s v="2,5-3,0"/>
    <n v="0.32"/>
    <n v="0.96"/>
    <n v="7.56"/>
    <n v="5.68"/>
    <n v="85.480000000000018"/>
  </r>
  <r>
    <x v="11"/>
    <d v="1899-12-30T17:40:00"/>
    <x v="0"/>
    <x v="0"/>
    <n v="200542"/>
    <x v="2"/>
    <n v="61"/>
    <n v="22"/>
    <n v="20"/>
    <n v="500"/>
    <n v="476.5"/>
    <n v="95.3"/>
    <n v="3.3"/>
    <n v="4.7000000000000028"/>
    <s v="N/A"/>
    <s v="N/A"/>
    <s v="N/A"/>
    <s v="N/A"/>
    <s v="N/A"/>
    <s v="N.A."/>
  </r>
  <r>
    <x v="11"/>
    <d v="1899-12-30T19:00:00"/>
    <x v="1"/>
    <x v="1"/>
    <n v="200543"/>
    <x v="4"/>
    <n v="62"/>
    <n v="5"/>
    <n v="4"/>
    <s v="N.A"/>
    <s v="N.A"/>
    <s v="N.A"/>
    <s v="N.A"/>
    <s v="N.A"/>
    <s v="2,5-3,0"/>
    <n v="0.24"/>
    <n v="0.96"/>
    <n v="5.84"/>
    <n v="4.5199999999999996"/>
    <n v="88.440000000000012"/>
  </r>
  <r>
    <x v="11"/>
    <d v="1899-12-30T19:30:00"/>
    <x v="0"/>
    <x v="0"/>
    <n v="200543"/>
    <x v="4"/>
    <n v="62"/>
    <n v="5"/>
    <n v="3"/>
    <n v="500"/>
    <n v="458.5"/>
    <n v="91.7"/>
    <n v="3"/>
    <n v="8.2999999999999972"/>
    <s v="N/A"/>
    <s v="N/A"/>
    <s v="N/A"/>
    <s v="N/A"/>
    <s v="N/A"/>
    <s v="N.A."/>
  </r>
  <r>
    <x v="11"/>
    <d v="1899-12-30T20:45:00"/>
    <x v="0"/>
    <x v="0"/>
    <n v="200542"/>
    <x v="2"/>
    <n v="60"/>
    <n v="15"/>
    <n v="4"/>
    <n v="500"/>
    <n v="438.5"/>
    <n v="87.7"/>
    <n v="3.3"/>
    <n v="12.299999999999997"/>
    <s v="N/A"/>
    <s v="N/A"/>
    <s v="N/A"/>
    <s v="N/A"/>
    <s v="N/A"/>
    <s v="N.A."/>
  </r>
  <r>
    <x v="11"/>
    <d v="1899-12-30T21:00:00"/>
    <x v="1"/>
    <x v="1"/>
    <n v="200541"/>
    <x v="3"/>
    <n v="63"/>
    <n v="40"/>
    <n v="10"/>
    <s v="N.A"/>
    <s v="N.A"/>
    <s v="N.A"/>
    <s v="N.A"/>
    <s v="N.A"/>
    <s v="2,5-3,0"/>
    <n v="0.28000000000000003"/>
    <n v="0.72"/>
    <n v="6.92"/>
    <n v="5.48"/>
    <n v="86.6"/>
  </r>
  <r>
    <x v="11"/>
    <d v="1899-12-30T21:50:00"/>
    <x v="0"/>
    <x v="0"/>
    <n v="200541"/>
    <x v="3"/>
    <n v="63"/>
    <n v="40"/>
    <n v="5"/>
    <n v="500"/>
    <n v="464.5"/>
    <n v="92.9"/>
    <n v="3"/>
    <n v="7.0999999999999943"/>
    <s v="N/A"/>
    <s v="N/A"/>
    <s v="N/A"/>
    <s v="N/A"/>
    <s v="N/A"/>
    <s v="N.A."/>
  </r>
  <r>
    <x v="12"/>
    <d v="1899-12-30T06:00:00"/>
    <x v="2"/>
    <x v="2"/>
    <n v="200544"/>
    <x v="1"/>
    <n v="64"/>
    <n v="35"/>
    <n v="12"/>
    <s v="N.A"/>
    <s v="N.A"/>
    <s v="N.A"/>
    <s v="N"/>
    <s v="N.A"/>
    <s v="2,5-3,0"/>
    <n v="0.12"/>
    <n v="0.72"/>
    <n v="6.42"/>
    <n v="5.54"/>
    <n v="87.199999999999989"/>
  </r>
  <r>
    <x v="12"/>
    <d v="1899-12-30T09:30:00"/>
    <x v="2"/>
    <x v="2"/>
    <n v="200541"/>
    <x v="3"/>
    <n v="63"/>
    <n v="40"/>
    <n v="14"/>
    <s v="N.A"/>
    <s v="N.A"/>
    <s v="N.A"/>
    <s v="N"/>
    <s v="N.A"/>
    <s v="2,5-3,0"/>
    <n v="0.08"/>
    <n v="0.64"/>
    <n v="5.44"/>
    <n v="4.88"/>
    <n v="88.960000000000008"/>
  </r>
  <r>
    <x v="12"/>
    <d v="1899-12-30T10:00:00"/>
    <x v="0"/>
    <x v="0"/>
    <n v="200541"/>
    <x v="3"/>
    <n v="63"/>
    <n v="40"/>
    <n v="14"/>
    <n v="500"/>
    <n v="462"/>
    <n v="92.4"/>
    <n v="3.13"/>
    <n v="7.5999999999999943"/>
    <s v="N/A"/>
    <s v="N/A"/>
    <s v="N/A"/>
    <s v="N/A"/>
    <s v="N/A"/>
    <s v="N.A."/>
  </r>
  <r>
    <x v="12"/>
    <d v="1899-12-30T10:20:00"/>
    <x v="2"/>
    <x v="2"/>
    <n v="200541"/>
    <x v="3"/>
    <n v="63"/>
    <n v="40"/>
    <n v="18"/>
    <s v="N.A"/>
    <s v="N.A"/>
    <s v="N.A"/>
    <s v="N"/>
    <s v="N.A"/>
    <s v="2,5-3,0"/>
    <n v="0.08"/>
    <n v="0.46"/>
    <n v="8.0399999999999991"/>
    <n v="6.92"/>
    <n v="84.500000000000014"/>
  </r>
  <r>
    <x v="12"/>
    <d v="1899-12-30T11:15:00"/>
    <x v="0"/>
    <x v="0"/>
    <n v="200541"/>
    <x v="3"/>
    <n v="63"/>
    <n v="40"/>
    <n v="18"/>
    <n v="500"/>
    <n v="455"/>
    <n v="91"/>
    <n v="3.22"/>
    <n v="9"/>
    <s v="N/A"/>
    <s v="N/A"/>
    <s v="N/A"/>
    <s v="N/A"/>
    <s v="N/A"/>
    <s v="N.A."/>
  </r>
  <r>
    <x v="12"/>
    <d v="1899-12-30T13:00:00"/>
    <x v="2"/>
    <x v="2"/>
    <n v="200541"/>
    <x v="3"/>
    <n v="63"/>
    <n v="40"/>
    <n v="36"/>
    <s v="N.A"/>
    <s v="N.A"/>
    <s v="N.A"/>
    <s v="N"/>
    <s v="N.A"/>
    <s v="2,5-3,0"/>
    <n v="0.12"/>
    <n v="0.72"/>
    <n v="6.68"/>
    <n v="5.8"/>
    <n v="86.679999999999993"/>
  </r>
  <r>
    <x v="12"/>
    <d v="1899-12-30T14:00:00"/>
    <x v="0"/>
    <x v="0"/>
    <n v="200541"/>
    <x v="3"/>
    <n v="63"/>
    <n v="40"/>
    <n v="28"/>
    <n v="500"/>
    <n v="450"/>
    <n v="90"/>
    <n v="3.08"/>
    <n v="10"/>
    <s v="N/A"/>
    <s v="N/A"/>
    <s v="N/A"/>
    <s v="N/A"/>
    <s v="N/A"/>
    <s v="N.A."/>
  </r>
  <r>
    <x v="12"/>
    <d v="1899-12-30T14:00:00"/>
    <x v="0"/>
    <x v="0"/>
    <n v="200541"/>
    <x v="3"/>
    <n v="65"/>
    <n v="35"/>
    <n v="13"/>
    <n v="500"/>
    <n v="444"/>
    <n v="88.8"/>
    <n v="2.25"/>
    <n v="11.200000000000003"/>
    <s v="N/A"/>
    <s v="N/A"/>
    <s v="N/A"/>
    <s v="N/A"/>
    <s v="N/A"/>
    <s v="N.A."/>
  </r>
  <r>
    <x v="12"/>
    <d v="1899-12-30T17:00:00"/>
    <x v="2"/>
    <x v="2"/>
    <n v="200544"/>
    <x v="1"/>
    <n v="64"/>
    <n v="35"/>
    <n v="7"/>
    <s v="N.A"/>
    <s v="N.A"/>
    <s v="N.A"/>
    <s v="N"/>
    <s v="N.A"/>
    <s v="2,5-3,0"/>
    <n v="0.2"/>
    <n v="0.08"/>
    <n v="6.28"/>
    <n v="5.72"/>
    <n v="87.72"/>
  </r>
  <r>
    <x v="12"/>
    <d v="1899-12-30T17:20:00"/>
    <x v="0"/>
    <x v="0"/>
    <n v="200544"/>
    <x v="1"/>
    <n v="64"/>
    <n v="35"/>
    <n v="5"/>
    <n v="500"/>
    <n v="452"/>
    <n v="90.4"/>
    <n v="3.02"/>
    <n v="9.5999999999999943"/>
    <s v="N/A"/>
    <s v="N/A"/>
    <s v="N/A"/>
    <s v="N/A"/>
    <s v="N/A"/>
    <s v="N.A."/>
  </r>
  <r>
    <x v="12"/>
    <d v="1899-12-30T18:10:00"/>
    <x v="0"/>
    <x v="0"/>
    <n v="200544"/>
    <x v="1"/>
    <n v="64"/>
    <n v="35"/>
    <n v="10"/>
    <n v="500"/>
    <n v="450"/>
    <n v="90"/>
    <n v="3.08"/>
    <n v="10"/>
    <s v="N/A"/>
    <s v="N/A"/>
    <s v="N/A"/>
    <s v="N/A"/>
    <s v="N/A"/>
    <s v="N.A."/>
  </r>
  <r>
    <x v="12"/>
    <d v="1899-12-30T19:30:00"/>
    <x v="0"/>
    <x v="0"/>
    <n v="200544"/>
    <x v="1"/>
    <n v="64"/>
    <n v="35"/>
    <n v="14"/>
    <n v="500"/>
    <n v="456"/>
    <n v="91.2"/>
    <n v="3.3"/>
    <n v="8.7999999999999972"/>
    <s v="N/A"/>
    <s v="N/A"/>
    <s v="N/A"/>
    <s v="N/A"/>
    <s v="N/A"/>
    <s v="N.A."/>
  </r>
  <r>
    <x v="12"/>
    <d v="1899-12-30T20:30:00"/>
    <x v="1"/>
    <x v="2"/>
    <n v="200544"/>
    <x v="1"/>
    <n v="64"/>
    <n v="35"/>
    <n v="20"/>
    <s v="N.A"/>
    <s v="N.A"/>
    <s v="N.A"/>
    <s v="N"/>
    <s v="N.A"/>
    <s v="2,5-3,0"/>
    <n v="0.08"/>
    <n v="0.36"/>
    <n v="3.16"/>
    <n v="3.4"/>
    <n v="93"/>
  </r>
  <r>
    <x v="12"/>
    <d v="1899-12-30T21:00:00"/>
    <x v="0"/>
    <x v="0"/>
    <n v="200544"/>
    <x v="1"/>
    <n v="64"/>
    <n v="35"/>
    <n v="18"/>
    <n v="500"/>
    <n v="458"/>
    <n v="91.6"/>
    <n v="3.27"/>
    <n v="8.4000000000000057"/>
    <s v="N/A"/>
    <s v="N/A"/>
    <s v="N/A"/>
    <s v="N/A"/>
    <s v="N/A"/>
    <s v="N.A."/>
  </r>
  <r>
    <x v="12"/>
    <d v="1899-12-30T22:00:00"/>
    <x v="0"/>
    <x v="0"/>
    <n v="200544"/>
    <x v="1"/>
    <n v="64"/>
    <n v="35"/>
    <n v="22"/>
    <n v="500"/>
    <n v="448"/>
    <n v="89.6"/>
    <n v="3.3"/>
    <n v="10.400000000000006"/>
    <s v="N/A"/>
    <s v="N/A"/>
    <s v="N/A"/>
    <s v="NN"/>
    <s v="N/A"/>
    <s v="N.A."/>
  </r>
  <r>
    <x v="12"/>
    <d v="1899-12-30T22:40:00"/>
    <x v="1"/>
    <x v="2"/>
    <n v="200541"/>
    <x v="3"/>
    <n v="63"/>
    <n v="40"/>
    <n v="23"/>
    <s v="N.A"/>
    <s v="N.A"/>
    <s v="N.A"/>
    <s v="N"/>
    <s v="N.A"/>
    <s v="2,5-3,0"/>
    <n v="0.04"/>
    <n v="0.68"/>
    <n v="6.44"/>
    <n v="6.08"/>
    <n v="86.759999999999991"/>
  </r>
  <r>
    <x v="12"/>
    <d v="1899-12-30T23:00:00"/>
    <x v="2"/>
    <x v="1"/>
    <n v="200541"/>
    <x v="3"/>
    <n v="63"/>
    <n v="40"/>
    <n v="28"/>
    <s v="N.A"/>
    <s v="N.A"/>
    <s v="N.A"/>
    <s v="N"/>
    <s v="N.A"/>
    <s v="2,5-3,0"/>
    <n v="0.29799999999999999"/>
    <n v="1.74"/>
    <n v="6.22"/>
    <n v="5.48"/>
    <n v="86.262"/>
  </r>
  <r>
    <x v="12"/>
    <d v="1899-12-30T23:00:00"/>
    <x v="0"/>
    <x v="0"/>
    <n v="200544"/>
    <x v="1"/>
    <n v="64"/>
    <n v="35"/>
    <n v="26"/>
    <n v="500"/>
    <n v="450"/>
    <n v="90"/>
    <n v="3.35"/>
    <n v="10"/>
    <s v="N/A"/>
    <s v="N/A"/>
    <s v="N/A"/>
    <s v="N"/>
    <s v="N/A"/>
    <s v="N.A."/>
  </r>
  <r>
    <x v="12"/>
    <d v="1899-12-30T23:00:00"/>
    <x v="2"/>
    <x v="1"/>
    <n v="200544"/>
    <x v="1"/>
    <n v="64"/>
    <n v="35"/>
    <n v="33"/>
    <s v="N.A"/>
    <s v="N.A"/>
    <s v="N.A"/>
    <s v="N"/>
    <s v="N.A"/>
    <s v="2,5-3,0"/>
    <n v="0.36"/>
    <n v="1.2"/>
    <n v="9.84"/>
    <n v="9.76"/>
    <n v="78.839999999999989"/>
  </r>
  <r>
    <x v="12"/>
    <d v="1899-12-30T00:00:00"/>
    <x v="2"/>
    <x v="2"/>
    <n v="200541"/>
    <x v="3"/>
    <n v="63"/>
    <n v="40"/>
    <n v="31"/>
    <s v="N.A"/>
    <s v="N.A"/>
    <s v="N.A"/>
    <s v="N"/>
    <s v="N.A"/>
    <s v="2,5-3,0"/>
    <n v="0.08"/>
    <s v="0,,68"/>
    <n v="6.84"/>
    <n v="5.84"/>
    <s v="N.A."/>
  </r>
  <r>
    <x v="13"/>
    <d v="1899-12-30T09:50:00"/>
    <x v="3"/>
    <x v="0"/>
    <n v="200544"/>
    <x v="1"/>
    <n v="64"/>
    <n v="35"/>
    <n v="33"/>
    <n v="500"/>
    <n v="440"/>
    <n v="88"/>
    <n v="2.44"/>
    <n v="12"/>
    <s v="N/A"/>
    <s v="N/A"/>
    <s v="N/A"/>
    <s v="N"/>
    <s v="N/A"/>
    <s v="N.A."/>
  </r>
  <r>
    <x v="13"/>
    <d v="1899-12-30T10:50:00"/>
    <x v="2"/>
    <x v="2"/>
    <n v="200541"/>
    <x v="3"/>
    <n v="65"/>
    <n v="35"/>
    <n v="5"/>
    <s v="N.A"/>
    <s v="N.A"/>
    <s v="N.A"/>
    <s v="N"/>
    <s v="N.A"/>
    <s v="2,5-3,0"/>
    <n v="0.12"/>
    <n v="0.46"/>
    <n v="6.52"/>
    <n v="6.48"/>
    <n v="86.42"/>
  </r>
  <r>
    <x v="13"/>
    <d v="1899-12-30T11:30:00"/>
    <x v="3"/>
    <x v="0"/>
    <n v="200541"/>
    <x v="3"/>
    <n v="65"/>
    <n v="35"/>
    <n v="4"/>
    <n v="500"/>
    <n v="460"/>
    <n v="92"/>
    <n v="3.21"/>
    <n v="8"/>
    <s v="N/A"/>
    <s v="N/A"/>
    <s v="N/A"/>
    <s v="N"/>
    <s v="N/A"/>
    <s v="N.A."/>
  </r>
  <r>
    <x v="13"/>
    <d v="1899-12-30T12:00:00"/>
    <x v="2"/>
    <x v="2"/>
    <n v="200541"/>
    <x v="3"/>
    <n v="65"/>
    <n v="35"/>
    <n v="12"/>
    <s v="N.A"/>
    <s v="N.A"/>
    <s v="N.A"/>
    <s v="N"/>
    <s v="N.A"/>
    <s v="2,5-3,0"/>
    <n v="0.2"/>
    <n v="0.84"/>
    <n v="8.1999999999999993"/>
    <n v="7.08"/>
    <n v="83.679999999999993"/>
  </r>
  <r>
    <x v="13"/>
    <d v="1899-12-30T12:10:00"/>
    <x v="3"/>
    <x v="0"/>
    <n v="200541"/>
    <x v="3"/>
    <n v="65"/>
    <n v="35"/>
    <n v="6"/>
    <n v="500"/>
    <n v="447"/>
    <n v="89.4"/>
    <n v="2.52"/>
    <n v="10.599999999999994"/>
    <s v="N/A"/>
    <s v="N/A"/>
    <s v="N/A"/>
    <s v="N"/>
    <s v="N/A"/>
    <s v="N.A."/>
  </r>
  <r>
    <x v="13"/>
    <d v="1899-12-30T13:30:00"/>
    <x v="3"/>
    <x v="0"/>
    <n v="200541"/>
    <x v="3"/>
    <n v="65"/>
    <n v="35"/>
    <n v="12"/>
    <n v="500"/>
    <n v="450"/>
    <n v="90"/>
    <n v="3"/>
    <n v="10"/>
    <s v="N/A"/>
    <s v="N/A"/>
    <s v="N/A"/>
    <s v="N"/>
    <s v="N/A"/>
    <s v="N.A."/>
  </r>
  <r>
    <x v="13"/>
    <d v="1899-12-30T13:40:00"/>
    <x v="2"/>
    <x v="2"/>
    <n v="200541"/>
    <x v="3"/>
    <n v="65"/>
    <n v="35"/>
    <n v="21"/>
    <s v="N.A"/>
    <s v="N.A"/>
    <s v="N.A"/>
    <s v="N"/>
    <s v="N.A"/>
    <s v="2,5-3,0"/>
    <n v="0.08"/>
    <n v="0.72"/>
    <n v="7.6"/>
    <n v="7.16"/>
    <n v="84.440000000000012"/>
  </r>
  <r>
    <x v="13"/>
    <d v="1899-12-30T14:50:00"/>
    <x v="2"/>
    <x v="2"/>
    <n v="200541"/>
    <x v="3"/>
    <n v="65"/>
    <n v="35"/>
    <n v="29"/>
    <s v="N.A"/>
    <s v="N.A"/>
    <s v="N.A"/>
    <s v="N"/>
    <s v="N.A"/>
    <s v="2,5-3,0"/>
    <n v="0.16"/>
    <n v="0.56000000000000005"/>
    <n v="5.2"/>
    <n v="5.44"/>
    <n v="88.64"/>
  </r>
  <r>
    <x v="14"/>
    <d v="2025-01-20T00:00:00"/>
    <x v="4"/>
    <x v="3"/>
    <m/>
    <x v="5"/>
    <m/>
    <m/>
    <m/>
    <m/>
    <m/>
    <m/>
    <m/>
    <m/>
    <m/>
    <m/>
    <m/>
    <m/>
    <m/>
    <s v="N.A."/>
  </r>
  <r>
    <x v="14"/>
    <d v="1899-12-30T13:10:00"/>
    <x v="0"/>
    <x v="0"/>
    <n v="200541"/>
    <x v="3"/>
    <n v="65"/>
    <n v="35"/>
    <n v="30"/>
    <n v="500"/>
    <n v="436"/>
    <n v="87.2"/>
    <n v="3"/>
    <n v="12.799999999999997"/>
    <s v="N/A"/>
    <s v="N/A"/>
    <s v="N/A"/>
    <s v="N/A"/>
    <s v="N/A"/>
    <s v="N.A."/>
  </r>
  <r>
    <x v="14"/>
    <d v="1903-08-02T00:00:00"/>
    <x v="1"/>
    <x v="1"/>
    <n v="200543"/>
    <x v="4"/>
    <n v="66"/>
    <n v="10"/>
    <n v="5"/>
    <s v="N.A"/>
    <s v="N.A"/>
    <s v="N.A"/>
    <n v="3"/>
    <s v="N.A"/>
    <s v="2,5-3,0"/>
    <n v="0.52"/>
    <n v="1.84"/>
    <n v="10.36"/>
    <n v="7.32"/>
    <n v="79.960000000000008"/>
  </r>
  <r>
    <x v="14"/>
    <d v="1899-12-30T14:45:00"/>
    <x v="1"/>
    <x v="1"/>
    <n v="200543"/>
    <x v="4"/>
    <n v="66"/>
    <n v="10"/>
    <n v="10"/>
    <s v="N.A"/>
    <s v="N.A"/>
    <s v="N.A"/>
    <n v="3"/>
    <s v="N.A"/>
    <s v="2,5-3,00"/>
    <n v="0.32"/>
    <n v="1.1599999999999999"/>
    <n v="9.84"/>
    <n v="8.24"/>
    <n v="80.440000000000012"/>
  </r>
  <r>
    <x v="14"/>
    <d v="1899-12-30T16:00:00"/>
    <x v="0"/>
    <x v="0"/>
    <n v="200541"/>
    <x v="3"/>
    <n v="65"/>
    <n v="35"/>
    <n v="21"/>
    <n v="500"/>
    <n v="464"/>
    <n v="92.8"/>
    <n v="3"/>
    <n v="7.2000000000000028"/>
    <s v="N/A"/>
    <s v="N/A"/>
    <s v="N/A"/>
    <s v="N/A"/>
    <s v="N/A"/>
    <s v="N.A."/>
  </r>
  <r>
    <x v="14"/>
    <d v="1899-12-30T02:30:00"/>
    <x v="1"/>
    <x v="2"/>
    <n v="200542"/>
    <x v="2"/>
    <n v="67"/>
    <n v="35"/>
    <n v="10"/>
    <s v="N.A"/>
    <s v="N.A"/>
    <s v="N.A"/>
    <s v="N"/>
    <s v="N.A"/>
    <s v="2,5-3,00"/>
    <n v="0.28000000000000003"/>
    <n v="1.4"/>
    <n v="8.6"/>
    <n v="6.36"/>
    <n v="83.36"/>
  </r>
  <r>
    <x v="14"/>
    <d v="1899-12-30T15:50:00"/>
    <x v="3"/>
    <x v="0"/>
    <n v="200543"/>
    <x v="4"/>
    <n v="66"/>
    <n v="10"/>
    <n v="4"/>
    <n v="500"/>
    <n v="430"/>
    <n v="86"/>
    <n v="3.1"/>
    <n v="14"/>
    <s v="N/A"/>
    <s v="N/A"/>
    <s v="N/A"/>
    <s v="N"/>
    <s v="N/A"/>
    <s v="N.A."/>
  </r>
  <r>
    <x v="14"/>
    <d v="1899-12-30T16:30:00"/>
    <x v="2"/>
    <x v="2"/>
    <n v="200542"/>
    <x v="2"/>
    <n v="67"/>
    <n v="35"/>
    <n v="5"/>
    <s v="N.A"/>
    <s v="N.A"/>
    <s v="N.A"/>
    <s v="N"/>
    <s v="N.A"/>
    <s v="2,5-3,00"/>
    <n v="0.36"/>
    <n v="1.72"/>
    <n v="10.6"/>
    <n v="7.96"/>
    <n v="79.360000000000014"/>
  </r>
  <r>
    <x v="14"/>
    <d v="1899-12-30T17:00:00"/>
    <x v="3"/>
    <x v="0"/>
    <n v="200543"/>
    <x v="4"/>
    <n v="66"/>
    <n v="10"/>
    <n v="8"/>
    <n v="500"/>
    <n v="425.5"/>
    <n v="85.1"/>
    <n v="2.61"/>
    <n v="14.900000000000006"/>
    <s v="N/A"/>
    <s v="N/A"/>
    <s v="N/A"/>
    <s v="N"/>
    <s v="N/A"/>
    <s v="N.A."/>
  </r>
  <r>
    <x v="14"/>
    <d v="1899-12-30T18:30:00"/>
    <x v="2"/>
    <x v="2"/>
    <n v="200542"/>
    <x v="2"/>
    <n v="67"/>
    <n v="35"/>
    <n v="15"/>
    <s v="N.A"/>
    <s v="N.A"/>
    <s v="N.A"/>
    <s v="N"/>
    <s v="N.A"/>
    <s v="2,5-3,00"/>
    <n v="0.32"/>
    <n v="1.52"/>
    <n v="9.8800000000000008"/>
    <n v="7.64"/>
    <n v="80.640000000000015"/>
  </r>
  <r>
    <x v="14"/>
    <d v="1899-12-30T18:30:00"/>
    <x v="3"/>
    <x v="0"/>
    <n v="200542"/>
    <x v="2"/>
    <n v="67"/>
    <n v="35"/>
    <n v="4"/>
    <n v="500"/>
    <n v="443.5"/>
    <n v="88.7"/>
    <n v="3.35"/>
    <n v="11.299999999999997"/>
    <s v="N/A"/>
    <s v="N/A"/>
    <s v="N/A"/>
    <s v="N"/>
    <s v="N/A"/>
    <s v="N.A."/>
  </r>
  <r>
    <x v="14"/>
    <d v="1899-12-30T19:30:00"/>
    <x v="2"/>
    <x v="2"/>
    <n v="200542"/>
    <x v="2"/>
    <n v="67"/>
    <n v="35"/>
    <n v="20"/>
    <s v="N.A"/>
    <s v="N.A"/>
    <s v="N.A"/>
    <s v="N"/>
    <s v="N.A"/>
    <s v="2,5-3,00"/>
    <n v="0.12"/>
    <n v="1.1599999999999999"/>
    <n v="7.36"/>
    <n v="6.04"/>
    <n v="85.32"/>
  </r>
  <r>
    <x v="14"/>
    <d v="1899-12-30T19:30:00"/>
    <x v="3"/>
    <x v="0"/>
    <n v="200542"/>
    <x v="2"/>
    <n v="67"/>
    <n v="35"/>
    <n v="8"/>
    <n v="500"/>
    <n v="434.5"/>
    <n v="86.9"/>
    <n v="3.19"/>
    <n v="13.099999999999994"/>
    <s v="N/A"/>
    <n v="0"/>
    <n v="0"/>
    <n v="0"/>
    <n v="0"/>
    <n v="100"/>
  </r>
  <r>
    <x v="14"/>
    <d v="1899-12-30T20:30:00"/>
    <x v="3"/>
    <x v="0"/>
    <n v="200542"/>
    <x v="2"/>
    <n v="67"/>
    <n v="35"/>
    <n v="12"/>
    <n v="500"/>
    <n v="438.5"/>
    <n v="87.7"/>
    <n v="3.15"/>
    <n v="12.299999999999997"/>
    <s v="N/A"/>
    <s v="N/A"/>
    <s v="N/A"/>
    <s v="N"/>
    <s v="N/A"/>
    <s v="N.A."/>
  </r>
  <r>
    <x v="14"/>
    <d v="1899-12-30T21:30:00"/>
    <x v="3"/>
    <x v="0"/>
    <n v="200542"/>
    <x v="2"/>
    <n v="67"/>
    <n v="35"/>
    <n v="16"/>
    <n v="500"/>
    <n v="455"/>
    <n v="91"/>
    <n v="3.18"/>
    <n v="9"/>
    <s v="N/A"/>
    <s v="N/A"/>
    <s v="N/A"/>
    <s v="N"/>
    <s v="N/A"/>
    <s v="N.A."/>
  </r>
  <r>
    <x v="14"/>
    <d v="1899-12-30T22:30:00"/>
    <x v="3"/>
    <x v="0"/>
    <n v="200542"/>
    <x v="2"/>
    <n v="67"/>
    <n v="35"/>
    <n v="20"/>
    <n v="500"/>
    <n v="414"/>
    <n v="82.8"/>
    <n v="3.08"/>
    <n v="17.200000000000003"/>
    <s v="N/A"/>
    <s v="N/A"/>
    <s v="N/A"/>
    <s v="N"/>
    <s v="N/A"/>
    <s v="N.A."/>
  </r>
  <r>
    <x v="14"/>
    <d v="1899-12-30T23:30:00"/>
    <x v="3"/>
    <x v="0"/>
    <n v="200542"/>
    <x v="2"/>
    <n v="67"/>
    <n v="35"/>
    <n v="24"/>
    <n v="500"/>
    <n v="379"/>
    <n v="75.8"/>
    <n v="3.01"/>
    <n v="24.200000000000003"/>
    <s v="N/A"/>
    <s v="N/A"/>
    <s v="N/A"/>
    <s v="N"/>
    <s v="N/A"/>
    <s v="N.A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F175-30BB-4048-9B09-295B35D0175B}" name="TablaDinámica2" cacheId="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11" firstHeaderRow="0" firstDataRow="1" firstDataCol="1" rowPageCount="3" colPageCount="1"/>
  <pivotFields count="20">
    <pivotField axis="axisPage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5">
        <item h="1" x="1"/>
        <item x="0"/>
        <item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4">
        <item h="1" x="1"/>
        <item x="0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0" hier="-1"/>
    <pageField fld="3" hier="-1"/>
    <pageField fld="2" hier="-1"/>
  </pageFields>
  <dataFields count="13">
    <dataField name="Cuenta de Producto" fld="5" subtotal="count" baseField="0" baseItem="0"/>
    <dataField name="Promedio de  Dureza kg/cm²" fld="12" subtotal="average" baseField="0" baseItem="0"/>
    <dataField name="Máx. de  Dureza kg/cm²" fld="12" subtotal="max" baseField="0" baseItem="0"/>
    <dataField name="Mín. de  Dureza kg/cm²" fld="12" subtotal="min" baseField="0" baseItem="0"/>
    <dataField name="Promedio de % Durab." fld="11" subtotal="average" baseField="0" baseItem="0"/>
    <dataField name="Máx. de % Durab." fld="11" subtotal="max" baseField="0" baseItem="0"/>
    <dataField name="Mín. de % Durab." fld="11" subtotal="min" baseField="0" baseItem="0"/>
    <dataField name="Promedio de % Finos" fld="13" subtotal="average" baseField="0" baseItem="0"/>
    <dataField name="Máx. de % Finos" fld="13" subtotal="max" baseField="0" baseItem="0"/>
    <dataField name="Mín. de % Finos" fld="13" subtotal="min" baseField="0" baseItem="0"/>
    <dataField name="Promedio de PAN" fld="19" subtotal="average" baseField="0" baseItem="0"/>
    <dataField name="Máx. de PAN" fld="19" subtotal="max" baseField="0" baseItem="0"/>
    <dataField name="Mín. de PAN" fld="19" subtotal="min" baseField="0" baseItem="0"/>
  </dataFields>
  <formats count="1">
    <format dxfId="7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47" headerRowDxfId="59" dataDxfId="57" totalsRowDxfId="55" headerRowBorderDxfId="58" tableBorderDxfId="56">
  <autoFilter ref="A11:Y1647" xr:uid="{00000000-0009-0000-0100-00000F000000}">
    <filterColumn colId="1">
      <filters blank="1">
        <dateGroupItem year="2025" month="1" day="30" dateTimeGrouping="day"/>
        <dateGroupItem year="2025" month="1" day="31" dateTimeGrouping="day"/>
      </filters>
    </filterColumn>
  </autoFilter>
  <tableColumns count="25">
    <tableColumn id="1" xr3:uid="{00000000-0010-0000-0000-000001000000}" name="Columna1" dataDxfId="54"/>
    <tableColumn id="2" xr3:uid="{00000000-0010-0000-0000-000002000000}" name="Fecha Prod." dataDxfId="53"/>
    <tableColumn id="4" xr3:uid="{00000000-0010-0000-0000-000004000000}" name="Hora Proceso" dataDxfId="52" totalsRowDxfId="51"/>
    <tableColumn id="5" xr3:uid="{00000000-0010-0000-0000-000005000000}" name="Muestra" dataDxfId="50" totalsRowDxfId="49"/>
    <tableColumn id="6" xr3:uid="{00000000-0010-0000-0000-000006000000}" name="Punto" dataDxfId="48" totalsRowDxfId="47"/>
    <tableColumn id="42" xr3:uid="{00000000-0010-0000-0000-00002A000000}" name="Código" dataDxfId="46" totalsRowDxfId="45">
      <calculatedColumnFormula>VLOOKUP(#REF!,#REF!,2)</calculatedColumnFormula>
    </tableColumn>
    <tableColumn id="43" xr3:uid="{00000000-0010-0000-0000-00002B000000}" name="Producto" dataDxfId="44">
      <calculatedColumnFormula>+VLOOKUP($G12,#REF!,2,FALSE)</calculatedColumnFormula>
    </tableColumn>
    <tableColumn id="8" xr3:uid="{00000000-0010-0000-0000-000008000000}" name="OP" dataDxfId="43" totalsRowDxfId="42"/>
    <tableColumn id="10" xr3:uid="{00000000-0010-0000-0000-00000A000000}" name="CANT. BACHES A PRODUCIR" dataDxfId="41" totalsRowDxfId="40"/>
    <tableColumn id="11" xr3:uid="{00000000-0010-0000-0000-00000B000000}" name="# BACHE" dataDxfId="39" totalsRowDxfId="38"/>
    <tableColumn id="14" xr3:uid="{00000000-0010-0000-0000-00000E000000}" name="m1" dataDxfId="37" totalsRowDxfId="36"/>
    <tableColumn id="16" xr3:uid="{00000000-0010-0000-0000-000010000000}" name="m2" dataDxfId="35" totalsRowDxfId="34"/>
    <tableColumn id="17" xr3:uid="{00000000-0010-0000-0000-000011000000}" name="% Durab." dataDxfId="33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2"/>
    <tableColumn id="21" xr3:uid="{00000000-0010-0000-0000-000015000000}" name="% Finos" dataDxfId="31">
      <calculatedColumnFormula>IFERROR(100-Abril81168913141516[[#This Row],[% Durab.]],"N.A")</calculatedColumnFormula>
    </tableColumn>
    <tableColumn id="27" xr3:uid="{00000000-0010-0000-0000-00001B000000}" name="Criba" dataDxfId="30" totalsRowDxfId="29"/>
    <tableColumn id="28" xr3:uid="{00000000-0010-0000-0000-00001C000000}" name="10,00" dataDxfId="28" totalsRowDxfId="27"/>
    <tableColumn id="29" xr3:uid="{00000000-0010-0000-0000-00001D000000}" name="12,00" dataDxfId="26" totalsRowDxfId="25"/>
    <tableColumn id="30" xr3:uid="{00000000-0010-0000-0000-00001E000000}" name="14,00" dataDxfId="24" totalsRowDxfId="23"/>
    <tableColumn id="31" xr3:uid="{00000000-0010-0000-0000-00001F000000}" name="16,00" dataDxfId="22" totalsRowDxfId="21"/>
    <tableColumn id="32" xr3:uid="{00000000-0010-0000-0000-000020000000}" name="PAN" dataDxfId="20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000-000025000000}" name="OPERADOR" dataDxfId="19" totalsRowDxfId="18"/>
    <tableColumn id="38" xr3:uid="{00000000-0010-0000-0000-000026000000}" name="ANALISTA " dataDxfId="17" totalsRowDxfId="16"/>
    <tableColumn id="39" xr3:uid="{00000000-0010-0000-0000-000027000000}" name="OBSERVACIONES" dataDxfId="15" totalsRowDxfId="14"/>
    <tableColumn id="3" xr3:uid="{00000000-0010-0000-0000-000003000000}" name="Columna2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3" totalsRowShown="0" headerRowDxfId="11" dataDxfId="10">
  <autoFilter ref="B5:C53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9"/>
    <tableColumn id="2" xr3:uid="{00000000-0010-0000-0100-000002000000}" name="REFEENCIA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58"/>
  <sheetViews>
    <sheetView showGridLines="0" tabSelected="1" zoomScale="90" zoomScaleNormal="90" zoomScaleSheetLayoutView="80" workbookViewId="0">
      <pane ySplit="11" topLeftCell="A12" activePane="bottomLeft" state="frozen"/>
      <selection activeCell="G63" sqref="G63"/>
      <selection pane="bottomLeft" activeCell="G1650" sqref="G1650"/>
    </sheetView>
  </sheetViews>
  <sheetFormatPr baseColWidth="10" defaultColWidth="11.42578125" defaultRowHeight="18" x14ac:dyDescent="0.25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2.5703125" style="20" bestFit="1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 x14ac:dyDescent="0.25">
      <c r="A1" s="78"/>
      <c r="B1" s="84" t="s">
        <v>28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</row>
    <row r="2" spans="1:25" ht="19.5" customHeight="1" x14ac:dyDescent="0.25">
      <c r="A2" s="79"/>
      <c r="B2" s="80" t="s">
        <v>27</v>
      </c>
      <c r="C2" s="80"/>
      <c r="D2" s="80"/>
      <c r="E2" s="80"/>
      <c r="F2" s="80"/>
      <c r="G2" s="80" t="s">
        <v>30</v>
      </c>
      <c r="H2" s="80"/>
      <c r="I2" s="80"/>
      <c r="J2" s="80"/>
      <c r="K2" s="80"/>
      <c r="L2" s="80"/>
      <c r="M2" s="80"/>
      <c r="N2" s="80"/>
      <c r="O2" s="80" t="s">
        <v>22</v>
      </c>
      <c r="P2" s="80"/>
      <c r="Q2" s="80"/>
      <c r="R2" s="80"/>
      <c r="S2" s="81" t="s">
        <v>29</v>
      </c>
      <c r="T2" s="82"/>
      <c r="U2" s="82"/>
      <c r="V2" s="82"/>
      <c r="W2" s="82"/>
      <c r="X2" s="83"/>
    </row>
    <row r="3" spans="1:25" ht="17.25" customHeight="1" x14ac:dyDescent="0.2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 x14ac:dyDescent="0.25">
      <c r="K4" s="27"/>
      <c r="L4" s="87" t="s">
        <v>38</v>
      </c>
      <c r="M4" s="87"/>
      <c r="N4" s="87"/>
      <c r="O4" s="27"/>
    </row>
    <row r="5" spans="1:25" ht="30.75" customHeight="1" x14ac:dyDescent="0.25">
      <c r="L5" s="29" t="s">
        <v>39</v>
      </c>
      <c r="M5" s="28" t="s">
        <v>0</v>
      </c>
      <c r="N5" s="30" t="s">
        <v>1</v>
      </c>
    </row>
    <row r="6" spans="1:25" ht="18.75" customHeight="1" x14ac:dyDescent="0.25">
      <c r="L6" s="31" t="s">
        <v>40</v>
      </c>
      <c r="M6" s="32">
        <v>90</v>
      </c>
      <c r="N6" s="33">
        <v>89</v>
      </c>
    </row>
    <row r="7" spans="1:25" ht="15.75" customHeight="1" x14ac:dyDescent="0.25">
      <c r="L7" s="31" t="s">
        <v>41</v>
      </c>
      <c r="M7" s="34">
        <v>3</v>
      </c>
      <c r="N7" s="33">
        <v>5</v>
      </c>
    </row>
    <row r="8" spans="1:25" ht="16.5" customHeight="1" x14ac:dyDescent="0.25">
      <c r="L8" s="31" t="s">
        <v>42</v>
      </c>
      <c r="M8" s="33">
        <v>10</v>
      </c>
      <c r="N8" s="34">
        <v>10</v>
      </c>
    </row>
    <row r="9" spans="1:25" ht="14.25" customHeight="1" x14ac:dyDescent="0.25">
      <c r="L9" s="31" t="s">
        <v>43</v>
      </c>
      <c r="M9" s="34">
        <v>93</v>
      </c>
      <c r="N9" s="33">
        <v>89.9</v>
      </c>
    </row>
    <row r="10" spans="1:25" ht="14.25" customHeight="1" x14ac:dyDescent="0.2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77" t="s">
        <v>13</v>
      </c>
      <c r="R10" s="77"/>
      <c r="S10" s="77"/>
      <c r="T10" s="77"/>
      <c r="U10" s="77"/>
      <c r="V10" s="40"/>
      <c r="W10" s="37"/>
      <c r="X10" s="37"/>
    </row>
    <row r="11" spans="1:25" s="20" customFormat="1" ht="37.5" customHeight="1" x14ac:dyDescent="0.25">
      <c r="A11" s="13" t="s">
        <v>75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81</v>
      </c>
    </row>
    <row r="12" spans="1:25" ht="15" hidden="1" customHeight="1" x14ac:dyDescent="0.2">
      <c r="A12" s="41">
        <v>1</v>
      </c>
      <c r="B12" s="43">
        <v>45661</v>
      </c>
      <c r="C12" s="44">
        <v>0.57638888888888884</v>
      </c>
      <c r="D12" s="42" t="s">
        <v>80</v>
      </c>
      <c r="E12" s="8" t="s">
        <v>77</v>
      </c>
      <c r="F12" s="42">
        <v>200544</v>
      </c>
      <c r="G12" s="45" t="s">
        <v>108</v>
      </c>
      <c r="H12" s="42">
        <v>36</v>
      </c>
      <c r="I12" s="42">
        <v>25</v>
      </c>
      <c r="J12" s="42">
        <v>4</v>
      </c>
      <c r="K12" s="9">
        <v>500</v>
      </c>
      <c r="L12" s="73">
        <v>446</v>
      </c>
      <c r="M12" s="22">
        <f>IFERROR((Abril81168913141516[[#This Row],[m2]]*100)/Abril81168913141516[[#This Row],[m1]],"N.A")</f>
        <v>89.2</v>
      </c>
      <c r="N12" s="48">
        <v>3.7</v>
      </c>
      <c r="O12" s="42">
        <f>IFERROR(100-Abril81168913141516[[#This Row],[% Durab.]],"N.A")</f>
        <v>10.799999999999997</v>
      </c>
      <c r="P12" s="42" t="s">
        <v>103</v>
      </c>
      <c r="Q12" s="42" t="s">
        <v>103</v>
      </c>
      <c r="R12" s="42" t="s">
        <v>103</v>
      </c>
      <c r="S12" s="42" t="s">
        <v>103</v>
      </c>
      <c r="T12" s="42" t="s">
        <v>103</v>
      </c>
      <c r="U12" s="42" t="str">
        <f>IFERROR(100-Abril81168913141516[[#This Row],[10,00]]-Abril81168913141516[[#This Row],[12,00]]-Abril81168913141516[[#This Row],[14,00]]-Abril81168913141516[[#This Row],[16,00]],"N.A.")</f>
        <v>N.A.</v>
      </c>
      <c r="V12" s="42"/>
      <c r="W12" s="42" t="s">
        <v>109</v>
      </c>
      <c r="X12" s="42"/>
      <c r="Y12" s="42"/>
    </row>
    <row r="13" spans="1:25" ht="15" hidden="1" customHeight="1" x14ac:dyDescent="0.2">
      <c r="A13" s="41">
        <v>2</v>
      </c>
      <c r="B13" s="43">
        <v>45661</v>
      </c>
      <c r="C13" s="44">
        <v>0.70138888888888884</v>
      </c>
      <c r="D13" s="42" t="s">
        <v>80</v>
      </c>
      <c r="E13" s="8" t="s">
        <v>77</v>
      </c>
      <c r="F13" s="42">
        <v>200544</v>
      </c>
      <c r="G13" s="45" t="s">
        <v>108</v>
      </c>
      <c r="H13" s="42">
        <v>36</v>
      </c>
      <c r="I13" s="42">
        <v>25</v>
      </c>
      <c r="J13" s="42">
        <v>7</v>
      </c>
      <c r="K13" s="9">
        <v>500</v>
      </c>
      <c r="L13" s="73">
        <v>459.5</v>
      </c>
      <c r="M13" s="22">
        <f>IFERROR((Abril81168913141516[[#This Row],[m2]]*100)/Abril81168913141516[[#This Row],[m1]],"N.A")</f>
        <v>91.9</v>
      </c>
      <c r="N13" s="48">
        <v>3.5</v>
      </c>
      <c r="O13" s="42">
        <f>IFERROR(100-Abril81168913141516[[#This Row],[% Durab.]],"N.A")</f>
        <v>8.0999999999999943</v>
      </c>
      <c r="P13" s="42" t="s">
        <v>103</v>
      </c>
      <c r="Q13" s="42" t="s">
        <v>103</v>
      </c>
      <c r="R13" s="42" t="s">
        <v>103</v>
      </c>
      <c r="S13" s="42" t="s">
        <v>103</v>
      </c>
      <c r="T13" s="42" t="s">
        <v>103</v>
      </c>
      <c r="U13" s="42" t="str">
        <f>IFERROR(100-Abril81168913141516[[#This Row],[10,00]]-Abril81168913141516[[#This Row],[12,00]]-Abril81168913141516[[#This Row],[14,00]]-Abril81168913141516[[#This Row],[16,00]],"N.A.")</f>
        <v>N.A.</v>
      </c>
      <c r="V13" s="42"/>
      <c r="W13" s="42" t="s">
        <v>109</v>
      </c>
      <c r="X13" s="42"/>
      <c r="Y13" s="42"/>
    </row>
    <row r="14" spans="1:25" ht="15" hidden="1" customHeight="1" x14ac:dyDescent="0.2">
      <c r="A14" s="41">
        <v>3</v>
      </c>
      <c r="B14" s="43">
        <v>45661</v>
      </c>
      <c r="C14" s="44">
        <v>0.76041666666666663</v>
      </c>
      <c r="D14" s="42" t="s">
        <v>80</v>
      </c>
      <c r="E14" s="8" t="s">
        <v>77</v>
      </c>
      <c r="F14" s="42">
        <v>200544</v>
      </c>
      <c r="G14" s="45" t="s">
        <v>108</v>
      </c>
      <c r="H14" s="42">
        <v>36</v>
      </c>
      <c r="I14" s="42">
        <v>25</v>
      </c>
      <c r="J14" s="42">
        <v>11</v>
      </c>
      <c r="K14" s="9">
        <v>500</v>
      </c>
      <c r="L14" s="73">
        <v>456.5</v>
      </c>
      <c r="M14" s="22">
        <f>IFERROR((Abril81168913141516[[#This Row],[m2]]*100)/Abril81168913141516[[#This Row],[m1]],"N.A")</f>
        <v>91.3</v>
      </c>
      <c r="N14" s="48">
        <v>3.9</v>
      </c>
      <c r="O14" s="42">
        <f>IFERROR(100-Abril81168913141516[[#This Row],[% Durab.]],"N.A")</f>
        <v>8.7000000000000028</v>
      </c>
      <c r="P14" s="42" t="s">
        <v>103</v>
      </c>
      <c r="Q14" s="42" t="s">
        <v>103</v>
      </c>
      <c r="R14" s="42" t="s">
        <v>103</v>
      </c>
      <c r="S14" s="42" t="s">
        <v>103</v>
      </c>
      <c r="T14" s="42" t="s">
        <v>103</v>
      </c>
      <c r="U14" s="42" t="str">
        <f>IFERROR(100-Abril81168913141516[[#This Row],[10,00]]-Abril81168913141516[[#This Row],[12,00]]-Abril81168913141516[[#This Row],[14,00]]-Abril81168913141516[[#This Row],[16,00]],"N.A.")</f>
        <v>N.A.</v>
      </c>
      <c r="V14" s="42"/>
      <c r="W14" s="42" t="s">
        <v>109</v>
      </c>
      <c r="X14" s="42"/>
      <c r="Y14" s="42"/>
    </row>
    <row r="15" spans="1:25" ht="15" hidden="1" customHeight="1" x14ac:dyDescent="0.2">
      <c r="A15" s="41">
        <v>4</v>
      </c>
      <c r="B15" s="43">
        <v>45662</v>
      </c>
      <c r="C15" s="44">
        <v>0.45833333333333331</v>
      </c>
      <c r="D15" s="42" t="s">
        <v>80</v>
      </c>
      <c r="E15" s="8" t="s">
        <v>77</v>
      </c>
      <c r="F15" s="42">
        <v>200544</v>
      </c>
      <c r="G15" s="45" t="s">
        <v>108</v>
      </c>
      <c r="H15" s="42">
        <v>36</v>
      </c>
      <c r="I15" s="42">
        <v>25</v>
      </c>
      <c r="J15" s="42">
        <v>17</v>
      </c>
      <c r="K15" s="9">
        <v>500</v>
      </c>
      <c r="L15" s="73">
        <v>452</v>
      </c>
      <c r="M15" s="22">
        <f>IFERROR((Abril81168913141516[[#This Row],[m2]]*100)/Abril81168913141516[[#This Row],[m1]],"N.A")</f>
        <v>90.4</v>
      </c>
      <c r="N15" s="48">
        <v>3.8</v>
      </c>
      <c r="O15" s="42">
        <f>IFERROR(100-Abril81168913141516[[#This Row],[% Durab.]],"N.A")</f>
        <v>9.5999999999999943</v>
      </c>
      <c r="P15" s="42" t="s">
        <v>103</v>
      </c>
      <c r="Q15" s="42" t="s">
        <v>103</v>
      </c>
      <c r="R15" s="42" t="s">
        <v>103</v>
      </c>
      <c r="S15" s="42" t="s">
        <v>103</v>
      </c>
      <c r="T15" s="42" t="s">
        <v>103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/>
      <c r="W15" s="42" t="s">
        <v>109</v>
      </c>
      <c r="X15" s="42"/>
      <c r="Y15" s="42"/>
    </row>
    <row r="16" spans="1:25" ht="15" hidden="1" customHeight="1" x14ac:dyDescent="0.2">
      <c r="A16" s="41">
        <v>5</v>
      </c>
      <c r="B16" s="43">
        <v>45662</v>
      </c>
      <c r="C16" s="44">
        <v>0.53472222222222221</v>
      </c>
      <c r="D16" s="42" t="s">
        <v>80</v>
      </c>
      <c r="E16" s="8" t="s">
        <v>77</v>
      </c>
      <c r="F16" s="42">
        <v>200544</v>
      </c>
      <c r="G16" s="45" t="s">
        <v>108</v>
      </c>
      <c r="H16" s="42">
        <v>36</v>
      </c>
      <c r="I16" s="42">
        <v>25</v>
      </c>
      <c r="J16" s="42">
        <v>22</v>
      </c>
      <c r="K16" s="9">
        <v>500</v>
      </c>
      <c r="L16" s="73">
        <v>461.5</v>
      </c>
      <c r="M16" s="22">
        <f>IFERROR((Abril81168913141516[[#This Row],[m2]]*100)/Abril81168913141516[[#This Row],[m1]],"N.A")</f>
        <v>92.3</v>
      </c>
      <c r="N16" s="48">
        <v>3.7</v>
      </c>
      <c r="O16" s="42">
        <f>IFERROR(100-Abril81168913141516[[#This Row],[% Durab.]],"N.A")</f>
        <v>7.7000000000000028</v>
      </c>
      <c r="P16" s="42" t="s">
        <v>103</v>
      </c>
      <c r="Q16" s="42" t="s">
        <v>103</v>
      </c>
      <c r="R16" s="42" t="s">
        <v>103</v>
      </c>
      <c r="S16" s="42" t="s">
        <v>103</v>
      </c>
      <c r="T16" s="42" t="s">
        <v>103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/>
      <c r="W16" s="42" t="s">
        <v>109</v>
      </c>
      <c r="X16" s="42"/>
      <c r="Y16" s="42"/>
    </row>
    <row r="17" spans="1:25" ht="15" hidden="1" customHeight="1" x14ac:dyDescent="0.2">
      <c r="A17" s="41">
        <v>6</v>
      </c>
      <c r="B17" s="43">
        <v>45662</v>
      </c>
      <c r="C17" s="44">
        <v>0.6875</v>
      </c>
      <c r="D17" s="42" t="s">
        <v>80</v>
      </c>
      <c r="E17" s="8" t="s">
        <v>77</v>
      </c>
      <c r="F17" s="42">
        <v>200544</v>
      </c>
      <c r="G17" s="45" t="s">
        <v>108</v>
      </c>
      <c r="H17" s="42">
        <v>37</v>
      </c>
      <c r="I17" s="42">
        <v>23</v>
      </c>
      <c r="J17" s="42">
        <v>4</v>
      </c>
      <c r="K17" s="9">
        <v>500</v>
      </c>
      <c r="L17" s="73">
        <v>455</v>
      </c>
      <c r="M17" s="22">
        <f>IFERROR((Abril81168913141516[[#This Row],[m2]]*100)/Abril81168913141516[[#This Row],[m1]],"N.A")</f>
        <v>91</v>
      </c>
      <c r="N17" s="48">
        <v>3.5</v>
      </c>
      <c r="O17" s="42">
        <f>IFERROR(100-Abril81168913141516[[#This Row],[% Durab.]],"N.A")</f>
        <v>9</v>
      </c>
      <c r="P17" s="42" t="s">
        <v>103</v>
      </c>
      <c r="Q17" s="42" t="s">
        <v>103</v>
      </c>
      <c r="R17" s="42" t="s">
        <v>103</v>
      </c>
      <c r="S17" s="42" t="s">
        <v>103</v>
      </c>
      <c r="T17" s="42" t="s">
        <v>103</v>
      </c>
      <c r="U17" s="42" t="str">
        <f>IFERROR(100-Abril81168913141516[[#This Row],[10,00]]-Abril81168913141516[[#This Row],[12,00]]-Abril81168913141516[[#This Row],[14,00]]-Abril81168913141516[[#This Row],[16,00]],"N.A.")</f>
        <v>N.A.</v>
      </c>
      <c r="V17" s="42"/>
      <c r="W17" s="42" t="s">
        <v>109</v>
      </c>
      <c r="X17" s="42"/>
      <c r="Y17" s="42"/>
    </row>
    <row r="18" spans="1:25" ht="15" hidden="1" customHeight="1" x14ac:dyDescent="0.2">
      <c r="A18" s="41">
        <v>7</v>
      </c>
      <c r="B18" s="43">
        <v>45662</v>
      </c>
      <c r="C18" s="44">
        <v>0.73611111111111116</v>
      </c>
      <c r="D18" s="42" t="s">
        <v>80</v>
      </c>
      <c r="E18" s="8" t="s">
        <v>77</v>
      </c>
      <c r="F18" s="42">
        <v>200544</v>
      </c>
      <c r="G18" s="45" t="s">
        <v>108</v>
      </c>
      <c r="H18" s="42">
        <v>37</v>
      </c>
      <c r="I18" s="42">
        <v>23</v>
      </c>
      <c r="J18" s="42">
        <v>8</v>
      </c>
      <c r="K18" s="9">
        <v>500</v>
      </c>
      <c r="L18" s="73">
        <v>466</v>
      </c>
      <c r="M18" s="22">
        <f>IFERROR((Abril81168913141516[[#This Row],[m2]]*100)/Abril81168913141516[[#This Row],[m1]],"N.A")</f>
        <v>93.2</v>
      </c>
      <c r="N18" s="48">
        <v>3.6</v>
      </c>
      <c r="O18" s="42">
        <f>IFERROR(100-Abril81168913141516[[#This Row],[% Durab.]],"N.A")</f>
        <v>6.7999999999999972</v>
      </c>
      <c r="P18" s="42" t="s">
        <v>103</v>
      </c>
      <c r="Q18" s="42" t="s">
        <v>103</v>
      </c>
      <c r="R18" s="42" t="s">
        <v>103</v>
      </c>
      <c r="S18" s="42" t="s">
        <v>103</v>
      </c>
      <c r="T18" s="42" t="s">
        <v>103</v>
      </c>
      <c r="U18" s="42" t="str">
        <f>IFERROR(100-Abril81168913141516[[#This Row],[10,00]]-Abril81168913141516[[#This Row],[12,00]]-Abril81168913141516[[#This Row],[14,00]]-Abril81168913141516[[#This Row],[16,00]],"N.A.")</f>
        <v>N.A.</v>
      </c>
      <c r="V18" s="42"/>
      <c r="W18" s="42" t="s">
        <v>109</v>
      </c>
      <c r="X18" s="42"/>
      <c r="Y18" s="42"/>
    </row>
    <row r="19" spans="1:25" ht="15" hidden="1" customHeight="1" x14ac:dyDescent="0.2">
      <c r="A19" s="41">
        <v>8</v>
      </c>
      <c r="B19" s="43">
        <v>45662</v>
      </c>
      <c r="C19" s="44">
        <v>0.77777777777777779</v>
      </c>
      <c r="D19" s="42" t="s">
        <v>80</v>
      </c>
      <c r="E19" s="8" t="s">
        <v>77</v>
      </c>
      <c r="F19" s="42">
        <v>200544</v>
      </c>
      <c r="G19" s="45" t="s">
        <v>108</v>
      </c>
      <c r="H19" s="42">
        <v>27</v>
      </c>
      <c r="I19" s="42">
        <v>23</v>
      </c>
      <c r="J19" s="42">
        <v>12</v>
      </c>
      <c r="K19" s="9">
        <v>500</v>
      </c>
      <c r="L19" s="73">
        <v>434.5</v>
      </c>
      <c r="M19" s="22">
        <f>IFERROR((Abril81168913141516[[#This Row],[m2]]*100)/Abril81168913141516[[#This Row],[m1]],"N.A")</f>
        <v>86.9</v>
      </c>
      <c r="N19" s="48">
        <v>3.1</v>
      </c>
      <c r="O19" s="42">
        <f>IFERROR(100-Abril81168913141516[[#This Row],[% Durab.]],"N.A")</f>
        <v>13.099999999999994</v>
      </c>
      <c r="P19" s="42" t="s">
        <v>103</v>
      </c>
      <c r="Q19" s="42" t="s">
        <v>103</v>
      </c>
      <c r="R19" s="42" t="s">
        <v>103</v>
      </c>
      <c r="S19" s="42" t="s">
        <v>103</v>
      </c>
      <c r="T19" s="42" t="s">
        <v>103</v>
      </c>
      <c r="U19" s="42" t="str">
        <f>IFERROR(100-Abril81168913141516[[#This Row],[10,00]]-Abril81168913141516[[#This Row],[12,00]]-Abril81168913141516[[#This Row],[14,00]]-Abril81168913141516[[#This Row],[16,00]],"N.A.")</f>
        <v>N.A.</v>
      </c>
      <c r="V19" s="42"/>
      <c r="W19" s="42" t="s">
        <v>109</v>
      </c>
      <c r="X19" s="42"/>
      <c r="Y19" s="42"/>
    </row>
    <row r="20" spans="1:25" ht="15" hidden="1" customHeight="1" x14ac:dyDescent="0.2">
      <c r="A20" s="41">
        <v>9</v>
      </c>
      <c r="B20" s="43">
        <v>45661</v>
      </c>
      <c r="C20" s="44">
        <v>0.5</v>
      </c>
      <c r="D20" s="42" t="s">
        <v>73</v>
      </c>
      <c r="E20" s="8" t="s">
        <v>78</v>
      </c>
      <c r="F20" s="42">
        <v>200544</v>
      </c>
      <c r="G20" s="45" t="str">
        <f>+VLOOKUP(Abril81168913141516[[#This Row],[Código]],Tabla1[#All],2,FALSE)</f>
        <v>FINALIZADOR VR.</v>
      </c>
      <c r="H20" s="42">
        <v>36</v>
      </c>
      <c r="I20" s="42">
        <v>25</v>
      </c>
      <c r="J20" s="42">
        <v>5</v>
      </c>
      <c r="K20" s="9" t="s">
        <v>110</v>
      </c>
      <c r="L20" s="42" t="s">
        <v>110</v>
      </c>
      <c r="M20" s="22" t="str">
        <f>IFERROR((Abril81168913141516[[#This Row],[m2]]*100)/Abril81168913141516[[#This Row],[m1]],"N.A")</f>
        <v>N.A</v>
      </c>
      <c r="N20" s="42" t="s">
        <v>111</v>
      </c>
      <c r="O20" s="42" t="str">
        <f>IFERROR(100-Abril81168913141516[[#This Row],[% Durab.]],"N.A")</f>
        <v>N.A</v>
      </c>
      <c r="P20" s="42" t="s">
        <v>112</v>
      </c>
      <c r="Q20" s="42">
        <v>0.2</v>
      </c>
      <c r="R20" s="42">
        <v>0.88</v>
      </c>
      <c r="S20" s="42">
        <v>1.68</v>
      </c>
      <c r="T20" s="42">
        <v>8.1199999999999992</v>
      </c>
      <c r="U20" s="42">
        <f>IFERROR(100-Abril81168913141516[[#This Row],[10,00]]-Abril81168913141516[[#This Row],[12,00]]-Abril81168913141516[[#This Row],[14,00]]-Abril81168913141516[[#This Row],[16,00]],"N.A.")</f>
        <v>89.11999999999999</v>
      </c>
      <c r="V20" s="42"/>
      <c r="W20" s="42" t="s">
        <v>113</v>
      </c>
      <c r="X20" s="42"/>
      <c r="Y20" s="42"/>
    </row>
    <row r="21" spans="1:25" ht="15" hidden="1" customHeight="1" x14ac:dyDescent="0.2">
      <c r="A21" s="41">
        <v>10</v>
      </c>
      <c r="B21" s="43">
        <v>45661</v>
      </c>
      <c r="C21" s="44">
        <v>0.6875</v>
      </c>
      <c r="D21" s="42" t="s">
        <v>73</v>
      </c>
      <c r="E21" s="8" t="s">
        <v>78</v>
      </c>
      <c r="F21" s="42">
        <v>200544</v>
      </c>
      <c r="G21" s="45" t="str">
        <f>+VLOOKUP(Abril81168913141516[[#This Row],[Código]],Tabla1[#All],2,FALSE)</f>
        <v>FINALIZADOR VR.</v>
      </c>
      <c r="H21" s="42">
        <v>36</v>
      </c>
      <c r="I21" s="42">
        <v>25</v>
      </c>
      <c r="J21" s="42">
        <v>10</v>
      </c>
      <c r="K21" s="9" t="s">
        <v>110</v>
      </c>
      <c r="L21" s="42" t="s">
        <v>110</v>
      </c>
      <c r="M21" s="22" t="str">
        <f>IFERROR((Abril81168913141516[[#This Row],[m2]]*100)/Abril81168913141516[[#This Row],[m1]],"N.A")</f>
        <v>N.A</v>
      </c>
      <c r="N21" s="42" t="s">
        <v>111</v>
      </c>
      <c r="O21" s="42" t="str">
        <f>IFERROR(100-Abril81168913141516[[#This Row],[% Durab.]],"N.A")</f>
        <v>N.A</v>
      </c>
      <c r="P21" s="42" t="s">
        <v>112</v>
      </c>
      <c r="Q21" s="42">
        <v>0.28000000000000003</v>
      </c>
      <c r="R21" s="42">
        <v>1.36</v>
      </c>
      <c r="S21" s="42">
        <v>8.8000000000000007</v>
      </c>
      <c r="T21" s="42">
        <v>7.4</v>
      </c>
      <c r="U21" s="42">
        <f>IFERROR(100-Abril81168913141516[[#This Row],[10,00]]-Abril81168913141516[[#This Row],[12,00]]-Abril81168913141516[[#This Row],[14,00]]-Abril81168913141516[[#This Row],[16,00]],"N.A.")</f>
        <v>82.16</v>
      </c>
      <c r="V21" s="42"/>
      <c r="W21" s="42" t="s">
        <v>113</v>
      </c>
      <c r="X21" s="42"/>
      <c r="Y21" s="42"/>
    </row>
    <row r="22" spans="1:25" ht="15" hidden="1" customHeight="1" x14ac:dyDescent="0.2">
      <c r="A22" s="41">
        <v>11</v>
      </c>
      <c r="B22" s="43">
        <v>45662</v>
      </c>
      <c r="C22" s="44">
        <v>0.45833333333333331</v>
      </c>
      <c r="D22" s="42" t="s">
        <v>73</v>
      </c>
      <c r="E22" s="8" t="s">
        <v>78</v>
      </c>
      <c r="F22" s="42">
        <v>200544</v>
      </c>
      <c r="G22" s="45" t="str">
        <f>+VLOOKUP(Abril81168913141516[[#This Row],[Código]],Tabla1[#All],2,FALSE)</f>
        <v>FINALIZADOR VR.</v>
      </c>
      <c r="H22" s="42">
        <v>36</v>
      </c>
      <c r="I22" s="42">
        <v>25</v>
      </c>
      <c r="J22" s="42">
        <v>21</v>
      </c>
      <c r="K22" s="9" t="s">
        <v>110</v>
      </c>
      <c r="L22" s="42" t="s">
        <v>110</v>
      </c>
      <c r="M22" s="22" t="str">
        <f>IFERROR((Abril81168913141516[[#This Row],[m2]]*100)/Abril81168913141516[[#This Row],[m1]],"N.A")</f>
        <v>N.A</v>
      </c>
      <c r="N22" s="42" t="s">
        <v>111</v>
      </c>
      <c r="O22" s="42" t="str">
        <f>IFERROR(100-Abril81168913141516[[#This Row],[% Durab.]],"N.A")</f>
        <v>N.A</v>
      </c>
      <c r="P22" s="42" t="s">
        <v>112</v>
      </c>
      <c r="Q22" s="42">
        <v>0.12</v>
      </c>
      <c r="R22" s="42">
        <v>0.68</v>
      </c>
      <c r="S22" s="42">
        <v>7.32</v>
      </c>
      <c r="T22" s="42">
        <v>8.1199999999999992</v>
      </c>
      <c r="U22" s="42">
        <f>IFERROR(100-Abril81168913141516[[#This Row],[10,00]]-Abril81168913141516[[#This Row],[12,00]]-Abril81168913141516[[#This Row],[14,00]]-Abril81168913141516[[#This Row],[16,00]],"N.A.")</f>
        <v>83.759999999999991</v>
      </c>
      <c r="V22" s="42"/>
      <c r="W22" s="42" t="s">
        <v>113</v>
      </c>
      <c r="X22" s="42"/>
      <c r="Y22" s="42"/>
    </row>
    <row r="23" spans="1:25" ht="15" hidden="1" customHeight="1" x14ac:dyDescent="0.2">
      <c r="A23" s="41">
        <v>12</v>
      </c>
      <c r="B23" s="43">
        <v>45662</v>
      </c>
      <c r="C23" s="44">
        <v>0.54166666666666663</v>
      </c>
      <c r="D23" s="42" t="s">
        <v>73</v>
      </c>
      <c r="E23" s="8" t="s">
        <v>78</v>
      </c>
      <c r="F23" s="42">
        <v>200544</v>
      </c>
      <c r="G23" s="45" t="str">
        <f>+VLOOKUP(Abril81168913141516[[#This Row],[Código]],Tabla1[#All],2,FALSE)</f>
        <v>FINALIZADOR VR.</v>
      </c>
      <c r="H23" s="42">
        <v>36</v>
      </c>
      <c r="I23" s="42">
        <v>25</v>
      </c>
      <c r="J23" s="42">
        <v>25</v>
      </c>
      <c r="K23" s="9" t="s">
        <v>110</v>
      </c>
      <c r="L23" s="42" t="s">
        <v>110</v>
      </c>
      <c r="M23" s="22" t="str">
        <f>IFERROR((Abril81168913141516[[#This Row],[m2]]*100)/Abril81168913141516[[#This Row],[m1]],"N.A")</f>
        <v>N.A</v>
      </c>
      <c r="N23" s="42" t="s">
        <v>111</v>
      </c>
      <c r="O23" s="42" t="str">
        <f>IFERROR(100-Abril81168913141516[[#This Row],[% Durab.]],"N.A")</f>
        <v>N.A</v>
      </c>
      <c r="P23" s="42" t="s">
        <v>112</v>
      </c>
      <c r="Q23" s="42">
        <v>0.2</v>
      </c>
      <c r="R23" s="42">
        <v>1.1599999999999999</v>
      </c>
      <c r="S23" s="42">
        <v>8.8800000000000008</v>
      </c>
      <c r="T23" s="42">
        <v>8.16</v>
      </c>
      <c r="U23" s="42">
        <f>IFERROR(100-Abril81168913141516[[#This Row],[10,00]]-Abril81168913141516[[#This Row],[12,00]]-Abril81168913141516[[#This Row],[14,00]]-Abril81168913141516[[#This Row],[16,00]],"N.A.")</f>
        <v>81.600000000000009</v>
      </c>
      <c r="V23" s="42"/>
      <c r="W23" s="42" t="s">
        <v>113</v>
      </c>
      <c r="X23" s="42"/>
      <c r="Y23" s="42"/>
    </row>
    <row r="24" spans="1:25" ht="15" hidden="1" customHeight="1" x14ac:dyDescent="0.2">
      <c r="A24" s="41">
        <v>13</v>
      </c>
      <c r="B24" s="43">
        <v>45662</v>
      </c>
      <c r="C24" s="44">
        <v>0.6875</v>
      </c>
      <c r="D24" s="42" t="s">
        <v>73</v>
      </c>
      <c r="E24" s="8" t="s">
        <v>78</v>
      </c>
      <c r="F24" s="42">
        <v>200544</v>
      </c>
      <c r="G24" s="45" t="str">
        <f>+VLOOKUP(Abril81168913141516[[#This Row],[Código]],Tabla1[#All],2,FALSE)</f>
        <v>FINALIZADOR VR.</v>
      </c>
      <c r="H24" s="42">
        <v>37</v>
      </c>
      <c r="I24" s="42">
        <v>23</v>
      </c>
      <c r="J24" s="42">
        <v>5</v>
      </c>
      <c r="K24" s="9" t="s">
        <v>110</v>
      </c>
      <c r="L24" s="42" t="s">
        <v>110</v>
      </c>
      <c r="M24" s="22" t="str">
        <f>IFERROR((Abril81168913141516[[#This Row],[m2]]*100)/Abril81168913141516[[#This Row],[m1]],"N.A")</f>
        <v>N.A</v>
      </c>
      <c r="N24" s="42" t="s">
        <v>111</v>
      </c>
      <c r="O24" s="42" t="str">
        <f>IFERROR(100-Abril81168913141516[[#This Row],[% Durab.]],"N.A")</f>
        <v>N.A</v>
      </c>
      <c r="P24" s="42" t="s">
        <v>112</v>
      </c>
      <c r="Q24" s="42">
        <v>0.2</v>
      </c>
      <c r="R24" s="42">
        <v>1.1200000000000001</v>
      </c>
      <c r="S24" s="42">
        <v>8.24</v>
      </c>
      <c r="T24" s="42">
        <v>7.8</v>
      </c>
      <c r="U24" s="42">
        <f>IFERROR(100-Abril81168913141516[[#This Row],[10,00]]-Abril81168913141516[[#This Row],[12,00]]-Abril81168913141516[[#This Row],[14,00]]-Abril81168913141516[[#This Row],[16,00]],"N.A.")</f>
        <v>82.64</v>
      </c>
      <c r="V24" s="42"/>
      <c r="W24" s="42" t="s">
        <v>113</v>
      </c>
      <c r="X24" s="42"/>
      <c r="Y24" s="42"/>
    </row>
    <row r="25" spans="1:25" ht="15" hidden="1" customHeight="1" x14ac:dyDescent="0.2">
      <c r="A25" s="41">
        <v>14</v>
      </c>
      <c r="B25" s="43">
        <v>45663</v>
      </c>
      <c r="C25" s="44">
        <v>0.41666666666666669</v>
      </c>
      <c r="D25" s="42" t="s">
        <v>114</v>
      </c>
      <c r="E25" s="8" t="s">
        <v>78</v>
      </c>
      <c r="F25" s="42">
        <v>200544</v>
      </c>
      <c r="G25" s="45" t="str">
        <f>+VLOOKUP(Abril81168913141516[[#This Row],[Código]],Tabla1[#All],2,FALSE)</f>
        <v>FINALIZADOR VR.</v>
      </c>
      <c r="H25" s="42">
        <v>38</v>
      </c>
      <c r="I25" s="42">
        <v>8</v>
      </c>
      <c r="J25" s="42">
        <v>5</v>
      </c>
      <c r="K25" s="9" t="s">
        <v>110</v>
      </c>
      <c r="L25" s="42" t="s">
        <v>110</v>
      </c>
      <c r="M25" s="22" t="s">
        <v>110</v>
      </c>
      <c r="N25" s="42" t="s">
        <v>111</v>
      </c>
      <c r="O25" s="42" t="s">
        <v>110</v>
      </c>
      <c r="P25" s="42" t="s">
        <v>112</v>
      </c>
      <c r="Q25" s="42">
        <v>0.08</v>
      </c>
      <c r="R25" s="42">
        <v>0.64</v>
      </c>
      <c r="S25" s="42">
        <v>5.08</v>
      </c>
      <c r="T25" s="42">
        <v>4.16</v>
      </c>
      <c r="U25" s="42">
        <f>IFERROR(100-Abril81168913141516[[#This Row],[10,00]]-Abril81168913141516[[#This Row],[12,00]]-Abril81168913141516[[#This Row],[14,00]]-Abril81168913141516[[#This Row],[16,00]],"N.A.")</f>
        <v>90.04</v>
      </c>
      <c r="V25" s="42"/>
      <c r="W25" s="42" t="s">
        <v>109</v>
      </c>
      <c r="X25" s="42"/>
      <c r="Y25" s="42"/>
    </row>
    <row r="26" spans="1:25" ht="15" hidden="1" customHeight="1" x14ac:dyDescent="0.2">
      <c r="A26" s="41">
        <v>15</v>
      </c>
      <c r="B26" s="43">
        <v>45663</v>
      </c>
      <c r="C26" s="44">
        <v>0.47916666666666669</v>
      </c>
      <c r="D26" s="42" t="s">
        <v>80</v>
      </c>
      <c r="E26" s="8" t="s">
        <v>77</v>
      </c>
      <c r="F26" s="42">
        <v>200544</v>
      </c>
      <c r="G26" s="45" t="str">
        <f>+VLOOKUP(Abril81168913141516[[#This Row],[Código]],Tabla1[#All],2,FALSE)</f>
        <v>FINALIZADOR VR.</v>
      </c>
      <c r="H26" s="42">
        <v>38</v>
      </c>
      <c r="I26" s="42">
        <v>8</v>
      </c>
      <c r="J26" s="42">
        <v>5</v>
      </c>
      <c r="K26" s="9">
        <v>500</v>
      </c>
      <c r="L26" s="73">
        <v>464.5</v>
      </c>
      <c r="M26" s="22">
        <f>IFERROR((Abril81168913141516[[#This Row],[m2]]*100)/Abril81168913141516[[#This Row],[m1]],"N.A")</f>
        <v>92.9</v>
      </c>
      <c r="N26" s="48">
        <v>2.7</v>
      </c>
      <c r="O26" s="42">
        <f>IFERROR(100-Abril81168913141516[[#This Row],[% Durab.]],"N.A")</f>
        <v>7.0999999999999943</v>
      </c>
      <c r="P26" s="42" t="s">
        <v>103</v>
      </c>
      <c r="Q26" s="42" t="s">
        <v>103</v>
      </c>
      <c r="R26" s="42" t="s">
        <v>103</v>
      </c>
      <c r="S26" s="42" t="s">
        <v>103</v>
      </c>
      <c r="T26" s="42" t="s">
        <v>103</v>
      </c>
      <c r="U26" s="42" t="s">
        <v>115</v>
      </c>
      <c r="V26" s="42"/>
      <c r="W26" s="42" t="s">
        <v>109</v>
      </c>
      <c r="X26" s="42"/>
      <c r="Y26" s="42"/>
    </row>
    <row r="27" spans="1:25" ht="15" hidden="1" customHeight="1" x14ac:dyDescent="0.2">
      <c r="A27" s="41">
        <v>16</v>
      </c>
      <c r="B27" s="43">
        <v>45663</v>
      </c>
      <c r="C27" s="44">
        <v>0.57638888888888884</v>
      </c>
      <c r="D27" s="42" t="s">
        <v>114</v>
      </c>
      <c r="E27" s="8" t="s">
        <v>116</v>
      </c>
      <c r="F27" s="42">
        <v>200541</v>
      </c>
      <c r="G27" s="45" t="str">
        <f>+VLOOKUP(Abril81168913141516[[#This Row],[Código]],Tabla1[#All],2,FALSE)</f>
        <v>C. LEVANTE VR P.</v>
      </c>
      <c r="H27" s="42">
        <v>39</v>
      </c>
      <c r="I27" s="42">
        <v>15</v>
      </c>
      <c r="J27" s="42">
        <v>8</v>
      </c>
      <c r="K27" s="9" t="s">
        <v>110</v>
      </c>
      <c r="L27" s="42" t="s">
        <v>110</v>
      </c>
      <c r="M27" s="22" t="s">
        <v>110</v>
      </c>
      <c r="N27" s="42" t="s">
        <v>111</v>
      </c>
      <c r="O27" s="42" t="str">
        <f>IFERROR(100-Abril81168913141516[[#This Row],[% Durab.]],"N.A")</f>
        <v>N.A</v>
      </c>
      <c r="P27" s="42" t="s">
        <v>112</v>
      </c>
      <c r="Q27" s="42">
        <v>0.24</v>
      </c>
      <c r="R27" s="42">
        <v>1.36</v>
      </c>
      <c r="S27" s="42">
        <v>9.24</v>
      </c>
      <c r="T27" s="42">
        <v>6.92</v>
      </c>
      <c r="U27" s="42">
        <f>IFERROR(100-Abril81168913141516[[#This Row],[10,00]]-Abril81168913141516[[#This Row],[12,00]]-Abril81168913141516[[#This Row],[14,00]]-Abril81168913141516[[#This Row],[16,00]],"N.A.")</f>
        <v>82.240000000000009</v>
      </c>
      <c r="V27" s="42"/>
      <c r="W27" s="42" t="s">
        <v>109</v>
      </c>
      <c r="X27" s="42"/>
      <c r="Y27" s="42"/>
    </row>
    <row r="28" spans="1:25" ht="15" hidden="1" customHeight="1" x14ac:dyDescent="0.2">
      <c r="A28" s="41">
        <v>17</v>
      </c>
      <c r="B28" s="43">
        <v>45663</v>
      </c>
      <c r="C28" s="44">
        <v>0.60763888888888884</v>
      </c>
      <c r="D28" s="42" t="s">
        <v>80</v>
      </c>
      <c r="E28" s="8" t="s">
        <v>77</v>
      </c>
      <c r="F28" s="42">
        <v>200541</v>
      </c>
      <c r="G28" s="45" t="str">
        <f>+VLOOKUP(Abril81168913141516[[#This Row],[Código]],Tabla1[#All],2,FALSE)</f>
        <v>C. LEVANTE VR P.</v>
      </c>
      <c r="H28" s="42">
        <v>39</v>
      </c>
      <c r="I28" s="42">
        <v>15</v>
      </c>
      <c r="J28" s="42">
        <v>4</v>
      </c>
      <c r="K28" s="9">
        <v>500</v>
      </c>
      <c r="L28" s="73">
        <v>456</v>
      </c>
      <c r="M28" s="22">
        <f>IFERROR((Abril81168913141516[[#This Row],[m2]]*100)/Abril81168913141516[[#This Row],[m1]],"N.A")</f>
        <v>91.2</v>
      </c>
      <c r="N28" s="48">
        <v>2.68</v>
      </c>
      <c r="O28" s="42">
        <f>IFERROR(100-Abril81168913141516[[#This Row],[% Durab.]],"N.A")</f>
        <v>8.7999999999999972</v>
      </c>
      <c r="P28" s="42" t="s">
        <v>103</v>
      </c>
      <c r="Q28" s="42" t="s">
        <v>103</v>
      </c>
      <c r="R28" s="42" t="s">
        <v>103</v>
      </c>
      <c r="S28" s="42" t="s">
        <v>103</v>
      </c>
      <c r="T28" s="42" t="s">
        <v>103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/>
      <c r="W28" s="42" t="s">
        <v>109</v>
      </c>
      <c r="X28" s="42"/>
      <c r="Y28" s="42"/>
    </row>
    <row r="29" spans="1:25" ht="15" hidden="1" customHeight="1" x14ac:dyDescent="0.2">
      <c r="A29" s="41">
        <v>18</v>
      </c>
      <c r="B29" s="43">
        <v>45663</v>
      </c>
      <c r="C29" s="44">
        <v>0.66666666666666663</v>
      </c>
      <c r="D29" s="42" t="s">
        <v>80</v>
      </c>
      <c r="E29" s="8" t="s">
        <v>77</v>
      </c>
      <c r="F29" s="42">
        <v>200541</v>
      </c>
      <c r="G29" s="45" t="str">
        <f>+VLOOKUP(Abril81168913141516[[#This Row],[Código]],Tabla1[#All],2,FALSE)</f>
        <v>C. LEVANTE VR P.</v>
      </c>
      <c r="H29" s="42">
        <v>39</v>
      </c>
      <c r="I29" s="42">
        <v>15</v>
      </c>
      <c r="J29" s="42">
        <v>8</v>
      </c>
      <c r="K29" s="9">
        <v>500</v>
      </c>
      <c r="L29" s="73">
        <v>454.5</v>
      </c>
      <c r="M29" s="22">
        <f>IFERROR((Abril81168913141516[[#This Row],[m2]]*100)/Abril81168913141516[[#This Row],[m1]],"N.A")</f>
        <v>90.9</v>
      </c>
      <c r="N29" s="48">
        <v>2.7</v>
      </c>
      <c r="O29" s="42">
        <f>IFERROR(100-Abril81168913141516[[#This Row],[% Durab.]],"N.A")</f>
        <v>9.0999999999999943</v>
      </c>
      <c r="P29" s="42" t="s">
        <v>103</v>
      </c>
      <c r="Q29" s="42" t="s">
        <v>103</v>
      </c>
      <c r="R29" s="42" t="s">
        <v>103</v>
      </c>
      <c r="S29" s="42" t="s">
        <v>103</v>
      </c>
      <c r="T29" s="42" t="s">
        <v>103</v>
      </c>
      <c r="U29" s="42" t="str">
        <f>IFERROR(100-Abril81168913141516[[#This Row],[10,00]]-Abril81168913141516[[#This Row],[12,00]]-Abril81168913141516[[#This Row],[14,00]]-Abril81168913141516[[#This Row],[16,00]],"N.A.")</f>
        <v>N.A.</v>
      </c>
      <c r="V29" s="42"/>
      <c r="W29" s="42" t="s">
        <v>109</v>
      </c>
      <c r="X29" s="42"/>
      <c r="Y29" s="42"/>
    </row>
    <row r="30" spans="1:25" ht="15" hidden="1" customHeight="1" x14ac:dyDescent="0.2">
      <c r="A30" s="41">
        <v>19</v>
      </c>
      <c r="B30" s="43">
        <v>45663</v>
      </c>
      <c r="C30" s="44">
        <v>0.70833333333333337</v>
      </c>
      <c r="D30" s="42" t="s">
        <v>114</v>
      </c>
      <c r="E30" s="8" t="s">
        <v>78</v>
      </c>
      <c r="F30" s="42">
        <v>200541</v>
      </c>
      <c r="G30" s="45" t="str">
        <f>+VLOOKUP(Abril81168913141516[[#This Row],[Código]],Tabla1[#All],2,FALSE)</f>
        <v>C. LEVANTE VR P.</v>
      </c>
      <c r="H30" s="42">
        <v>39</v>
      </c>
      <c r="I30" s="42">
        <v>15</v>
      </c>
      <c r="J30" s="42">
        <v>15</v>
      </c>
      <c r="K30" s="9" t="s">
        <v>110</v>
      </c>
      <c r="L30" s="42" t="s">
        <v>110</v>
      </c>
      <c r="M30" s="22" t="str">
        <f>IFERROR((Abril81168913141516[[#This Row],[m2]]*100)/Abril81168913141516[[#This Row],[m1]],"N.A")</f>
        <v>N.A</v>
      </c>
      <c r="N30" s="42" t="s">
        <v>111</v>
      </c>
      <c r="O30" s="42" t="s">
        <v>110</v>
      </c>
      <c r="P30" s="42" t="s">
        <v>103</v>
      </c>
      <c r="Q30" s="42">
        <v>0.16</v>
      </c>
      <c r="R30" s="42">
        <v>0.76</v>
      </c>
      <c r="S30" s="42">
        <v>6.36</v>
      </c>
      <c r="T30" s="42">
        <v>5.88</v>
      </c>
      <c r="U30" s="42">
        <f>IFERROR(100-Abril81168913141516[[#This Row],[10,00]]-Abril81168913141516[[#This Row],[12,00]]-Abril81168913141516[[#This Row],[14,00]]-Abril81168913141516[[#This Row],[16,00]],"N.A.")</f>
        <v>86.84</v>
      </c>
      <c r="V30" s="42"/>
      <c r="W30" s="42" t="s">
        <v>109</v>
      </c>
      <c r="X30" s="42"/>
      <c r="Y30" s="42"/>
    </row>
    <row r="31" spans="1:25" ht="15" hidden="1" customHeight="1" x14ac:dyDescent="0.2">
      <c r="A31" s="41">
        <v>20</v>
      </c>
      <c r="B31" s="43">
        <v>45663</v>
      </c>
      <c r="C31" s="44">
        <v>0.72916666666666663</v>
      </c>
      <c r="D31" s="42" t="s">
        <v>80</v>
      </c>
      <c r="E31" s="8" t="s">
        <v>77</v>
      </c>
      <c r="F31" s="42">
        <v>200541</v>
      </c>
      <c r="G31" s="45" t="str">
        <f>+VLOOKUP(Abril81168913141516[[#This Row],[Código]],Tabla1[#All],2,FALSE)</f>
        <v>C. LEVANTE VR P.</v>
      </c>
      <c r="H31" s="42">
        <v>39</v>
      </c>
      <c r="I31" s="42">
        <v>15</v>
      </c>
      <c r="J31" s="42">
        <v>12</v>
      </c>
      <c r="K31" s="9">
        <v>500</v>
      </c>
      <c r="L31" s="73">
        <v>469.5</v>
      </c>
      <c r="M31" s="22">
        <f>IFERROR((Abril81168913141516[[#This Row],[m2]]*100)/Abril81168913141516[[#This Row],[m1]],"N.A")</f>
        <v>93.9</v>
      </c>
      <c r="N31" s="48">
        <v>2.8</v>
      </c>
      <c r="O31" s="42">
        <f>IFERROR(100-Abril81168913141516[[#This Row],[% Durab.]],"N.A")</f>
        <v>6.0999999999999943</v>
      </c>
      <c r="P31" s="42" t="s">
        <v>103</v>
      </c>
      <c r="Q31" s="42" t="s">
        <v>103</v>
      </c>
      <c r="R31" s="42" t="s">
        <v>103</v>
      </c>
      <c r="S31" s="42" t="s">
        <v>103</v>
      </c>
      <c r="T31" s="42" t="s">
        <v>103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/>
      <c r="W31" s="42" t="s">
        <v>109</v>
      </c>
      <c r="X31" s="42"/>
      <c r="Y31" s="42"/>
    </row>
    <row r="32" spans="1:25" ht="15" hidden="1" customHeight="1" x14ac:dyDescent="0.2">
      <c r="A32" s="41">
        <v>21</v>
      </c>
      <c r="B32" s="43">
        <v>45663</v>
      </c>
      <c r="C32" s="44">
        <v>0.80208333333333337</v>
      </c>
      <c r="D32" s="42" t="s">
        <v>80</v>
      </c>
      <c r="E32" s="8" t="s">
        <v>77</v>
      </c>
      <c r="F32" s="42">
        <v>200542</v>
      </c>
      <c r="G32" s="45" t="str">
        <f>+VLOOKUP(Abril81168913141516[[#This Row],[Código]],Tabla1[#All],2,FALSE)</f>
        <v xml:space="preserve">LEVANTE R ESP VR </v>
      </c>
      <c r="H32" s="42">
        <v>40</v>
      </c>
      <c r="I32" s="42">
        <v>1</v>
      </c>
      <c r="J32" s="42">
        <v>1</v>
      </c>
      <c r="K32" s="9">
        <v>500</v>
      </c>
      <c r="L32" s="73">
        <v>459.5</v>
      </c>
      <c r="M32" s="22">
        <f>IFERROR((Abril81168913141516[[#This Row],[m2]]*100)/Abril81168913141516[[#This Row],[m1]],"N.A")</f>
        <v>91.9</v>
      </c>
      <c r="N32" s="48">
        <v>2.6</v>
      </c>
      <c r="O32" s="42">
        <f>IFERROR(100-Abril81168913141516[[#This Row],[% Durab.]],"N.A")</f>
        <v>8.0999999999999943</v>
      </c>
      <c r="P32" s="42" t="s">
        <v>103</v>
      </c>
      <c r="Q32" s="42" t="s">
        <v>103</v>
      </c>
      <c r="R32" s="42" t="s">
        <v>103</v>
      </c>
      <c r="S32" s="42" t="s">
        <v>103</v>
      </c>
      <c r="T32" s="42" t="s">
        <v>103</v>
      </c>
      <c r="U32" s="42" t="s">
        <v>115</v>
      </c>
      <c r="V32" s="42"/>
      <c r="W32" s="42" t="s">
        <v>109</v>
      </c>
      <c r="X32" s="42"/>
      <c r="Y32" s="42"/>
    </row>
    <row r="33" spans="1:25" ht="15" hidden="1" customHeight="1" x14ac:dyDescent="0.2">
      <c r="A33" s="41">
        <v>22</v>
      </c>
      <c r="B33" s="43">
        <v>45663</v>
      </c>
      <c r="C33" s="44">
        <v>0.83333333333333337</v>
      </c>
      <c r="D33" s="42" t="s">
        <v>114</v>
      </c>
      <c r="E33" s="8" t="s">
        <v>116</v>
      </c>
      <c r="F33" s="42">
        <v>200542</v>
      </c>
      <c r="G33" s="45" t="str">
        <f>+VLOOKUP(Abril81168913141516[[#This Row],[Código]],Tabla1[#All],2,FALSE)</f>
        <v xml:space="preserve">LEVANTE R ESP VR </v>
      </c>
      <c r="H33" s="42">
        <v>40</v>
      </c>
      <c r="I33" s="42">
        <v>1</v>
      </c>
      <c r="J33" s="42">
        <v>1</v>
      </c>
      <c r="K33" s="9" t="s">
        <v>110</v>
      </c>
      <c r="L33" s="42" t="s">
        <v>110</v>
      </c>
      <c r="M33" s="22" t="s">
        <v>110</v>
      </c>
      <c r="N33" s="42" t="s">
        <v>111</v>
      </c>
      <c r="O33" s="42" t="str">
        <f>IFERROR(100-Abril81168913141516[[#This Row],[% Durab.]],"N.A")</f>
        <v>N.A</v>
      </c>
      <c r="P33" s="42" t="s">
        <v>103</v>
      </c>
      <c r="Q33" s="42">
        <v>0.2</v>
      </c>
      <c r="R33" s="42">
        <v>0.52</v>
      </c>
      <c r="S33" s="42">
        <v>5.56</v>
      </c>
      <c r="T33" s="42">
        <v>4.5599999999999996</v>
      </c>
      <c r="U33" s="42">
        <f>IFERROR(100-Abril81168913141516[[#This Row],[10,00]]-Abril81168913141516[[#This Row],[12,00]]-Abril81168913141516[[#This Row],[14,00]]-Abril81168913141516[[#This Row],[16,00]],"N.A.")</f>
        <v>89.16</v>
      </c>
      <c r="V33" s="42"/>
      <c r="W33" s="42" t="s">
        <v>109</v>
      </c>
      <c r="X33" s="42"/>
      <c r="Y33" s="42"/>
    </row>
    <row r="34" spans="1:25" ht="15" hidden="1" customHeight="1" x14ac:dyDescent="0.25">
      <c r="A34" s="41">
        <v>23</v>
      </c>
      <c r="B34" s="43">
        <v>45663</v>
      </c>
      <c r="C34" s="44">
        <v>0.875</v>
      </c>
      <c r="D34" s="42" t="s">
        <v>80</v>
      </c>
      <c r="E34" s="42" t="s">
        <v>77</v>
      </c>
      <c r="F34" s="42">
        <v>200542</v>
      </c>
      <c r="G34" s="45" t="str">
        <f>+VLOOKUP(Abril81168913141516[[#This Row],[Código]],Tabla1[#All],2,FALSE)</f>
        <v xml:space="preserve">LEVANTE R ESP VR </v>
      </c>
      <c r="H34" s="42">
        <v>41</v>
      </c>
      <c r="I34" s="42">
        <v>19</v>
      </c>
      <c r="J34" s="42">
        <v>4</v>
      </c>
      <c r="K34" s="9">
        <v>500</v>
      </c>
      <c r="L34" s="73">
        <v>455</v>
      </c>
      <c r="M34" s="22">
        <f>IFERROR((Abril81168913141516[[#This Row],[m2]]*100)/Abril81168913141516[[#This Row],[m1]],"N.A")</f>
        <v>91</v>
      </c>
      <c r="N34" s="48">
        <v>3.03</v>
      </c>
      <c r="O34" s="42">
        <f>IFERROR(100-Abril81168913141516[[#This Row],[% Durab.]],"N.A")</f>
        <v>9</v>
      </c>
      <c r="P34" s="42" t="s">
        <v>103</v>
      </c>
      <c r="Q34" s="42" t="s">
        <v>103</v>
      </c>
      <c r="R34" s="42" t="s">
        <v>103</v>
      </c>
      <c r="S34" s="42" t="s">
        <v>103</v>
      </c>
      <c r="T34" s="42" t="s">
        <v>103</v>
      </c>
      <c r="U34" s="42" t="s">
        <v>115</v>
      </c>
      <c r="V34" s="42"/>
      <c r="W34" s="42" t="s">
        <v>109</v>
      </c>
      <c r="X34" s="42"/>
      <c r="Y34" s="42"/>
    </row>
    <row r="35" spans="1:25" ht="15" hidden="1" customHeight="1" x14ac:dyDescent="0.2">
      <c r="A35" s="41">
        <v>24</v>
      </c>
      <c r="B35" s="43">
        <v>45663</v>
      </c>
      <c r="C35" s="44">
        <v>0.875</v>
      </c>
      <c r="D35" s="42" t="s">
        <v>114</v>
      </c>
      <c r="E35" s="8" t="s">
        <v>116</v>
      </c>
      <c r="F35" s="42">
        <v>200542</v>
      </c>
      <c r="G35" s="45" t="str">
        <f>+VLOOKUP(Abril81168913141516[[#This Row],[Código]],Tabla1[#All],2,FALSE)</f>
        <v xml:space="preserve">LEVANTE R ESP VR </v>
      </c>
      <c r="H35" s="42">
        <v>41</v>
      </c>
      <c r="I35" s="42">
        <v>19</v>
      </c>
      <c r="J35" s="42">
        <v>5</v>
      </c>
      <c r="K35" s="9" t="s">
        <v>110</v>
      </c>
      <c r="L35" s="42" t="s">
        <v>110</v>
      </c>
      <c r="M35" s="22" t="s">
        <v>110</v>
      </c>
      <c r="N35" s="42" t="s">
        <v>111</v>
      </c>
      <c r="O35" s="42" t="str">
        <f>IFERROR(100-Abril81168913141516[[#This Row],[% Durab.]],"N.A")</f>
        <v>N.A</v>
      </c>
      <c r="P35" s="42" t="s">
        <v>112</v>
      </c>
      <c r="Q35" s="42">
        <v>0.32</v>
      </c>
      <c r="R35" s="42">
        <v>1.1599999999999999</v>
      </c>
      <c r="S35" s="42">
        <v>9.4</v>
      </c>
      <c r="T35" s="42">
        <v>7.6</v>
      </c>
      <c r="U35" s="42">
        <f>IFERROR(100-Abril81168913141516[[#This Row],[10,00]]-Abril81168913141516[[#This Row],[12,00]]-Abril81168913141516[[#This Row],[14,00]]-Abril81168913141516[[#This Row],[16,00]],"N.A.")</f>
        <v>81.52000000000001</v>
      </c>
      <c r="V35" s="42"/>
      <c r="W35" s="42" t="s">
        <v>109</v>
      </c>
      <c r="X35" s="42"/>
      <c r="Y35" s="42"/>
    </row>
    <row r="36" spans="1:25" ht="15" hidden="1" customHeight="1" x14ac:dyDescent="0.2">
      <c r="A36" s="41">
        <v>25</v>
      </c>
      <c r="B36" s="43">
        <v>45663</v>
      </c>
      <c r="C36" s="44">
        <v>0.90972222222222221</v>
      </c>
      <c r="D36" s="42" t="s">
        <v>114</v>
      </c>
      <c r="E36" s="8" t="s">
        <v>116</v>
      </c>
      <c r="F36" s="42">
        <v>200542</v>
      </c>
      <c r="G36" s="45" t="str">
        <f>+VLOOKUP(Abril81168913141516[[#This Row],[Código]],Tabla1[#All],2,FALSE)</f>
        <v xml:space="preserve">LEVANTE R ESP VR </v>
      </c>
      <c r="H36" s="42">
        <v>41</v>
      </c>
      <c r="I36" s="42">
        <v>19</v>
      </c>
      <c r="J36" s="42">
        <v>10</v>
      </c>
      <c r="K36" s="9" t="s">
        <v>110</v>
      </c>
      <c r="L36" s="42" t="s">
        <v>110</v>
      </c>
      <c r="M36" s="22" t="s">
        <v>110</v>
      </c>
      <c r="N36" s="42" t="s">
        <v>111</v>
      </c>
      <c r="O36" s="42" t="str">
        <f>IFERROR(100-Abril81168913141516[[#This Row],[% Durab.]],"N.A")</f>
        <v>N.A</v>
      </c>
      <c r="P36" s="42" t="s">
        <v>112</v>
      </c>
      <c r="Q36" s="42">
        <v>0.24</v>
      </c>
      <c r="R36" s="42">
        <v>1.2</v>
      </c>
      <c r="S36" s="42">
        <v>9.7200000000000006</v>
      </c>
      <c r="T36" s="42">
        <v>5.42</v>
      </c>
      <c r="U36" s="42">
        <f>IFERROR(100-Abril81168913141516[[#This Row],[10,00]]-Abril81168913141516[[#This Row],[12,00]]-Abril81168913141516[[#This Row],[14,00]]-Abril81168913141516[[#This Row],[16,00]],"N.A.")</f>
        <v>83.42</v>
      </c>
      <c r="V36" s="42"/>
      <c r="W36" s="42" t="s">
        <v>109</v>
      </c>
      <c r="X36" s="42"/>
      <c r="Y36" s="42"/>
    </row>
    <row r="37" spans="1:25" ht="15" hidden="1" customHeight="1" x14ac:dyDescent="0.2">
      <c r="A37" s="41">
        <v>26</v>
      </c>
      <c r="B37" s="43">
        <v>45663</v>
      </c>
      <c r="C37" s="44">
        <v>0.92361111111111116</v>
      </c>
      <c r="D37" s="42" t="s">
        <v>80</v>
      </c>
      <c r="E37" s="8" t="s">
        <v>77</v>
      </c>
      <c r="F37" s="42">
        <v>200542</v>
      </c>
      <c r="G37" s="45" t="str">
        <f>+VLOOKUP(Abril81168913141516[[#This Row],[Código]],Tabla1[#All],2,FALSE)</f>
        <v xml:space="preserve">LEVANTE R ESP VR </v>
      </c>
      <c r="H37" s="42">
        <v>41</v>
      </c>
      <c r="I37" s="42">
        <v>19</v>
      </c>
      <c r="J37" s="42">
        <v>9</v>
      </c>
      <c r="K37" s="9">
        <v>500</v>
      </c>
      <c r="L37" s="73">
        <v>460</v>
      </c>
      <c r="M37" s="22">
        <f>IFERROR((Abril81168913141516[[#This Row],[m2]]*100)/Abril81168913141516[[#This Row],[m1]],"N.A")</f>
        <v>92</v>
      </c>
      <c r="N37" s="48">
        <v>2.84</v>
      </c>
      <c r="O37" s="42">
        <f>IFERROR(100-Abril81168913141516[[#This Row],[% Durab.]],"N.A")</f>
        <v>8</v>
      </c>
      <c r="P37" s="42" t="s">
        <v>103</v>
      </c>
      <c r="Q37" s="42" t="s">
        <v>103</v>
      </c>
      <c r="R37" s="42" t="s">
        <v>103</v>
      </c>
      <c r="S37" s="42" t="s">
        <v>103</v>
      </c>
      <c r="T37" s="42" t="s">
        <v>103</v>
      </c>
      <c r="U37" s="42" t="str">
        <f>IFERROR(100-Abril81168913141516[[#This Row],[10,00]]-Abril81168913141516[[#This Row],[12,00]]-Abril81168913141516[[#This Row],[14,00]]-Abril81168913141516[[#This Row],[16,00]],"N.A.")</f>
        <v>N.A.</v>
      </c>
      <c r="V37" s="42"/>
      <c r="W37" s="42" t="s">
        <v>109</v>
      </c>
      <c r="X37" s="42"/>
      <c r="Y37" s="42"/>
    </row>
    <row r="38" spans="1:25" ht="15" hidden="1" customHeight="1" x14ac:dyDescent="0.2">
      <c r="A38" s="41">
        <v>27</v>
      </c>
      <c r="B38" s="43">
        <v>45664</v>
      </c>
      <c r="C38" s="44">
        <v>0.40972222222222221</v>
      </c>
      <c r="D38" s="42" t="s">
        <v>114</v>
      </c>
      <c r="E38" s="8" t="s">
        <v>116</v>
      </c>
      <c r="F38" s="42">
        <v>200542</v>
      </c>
      <c r="G38" s="45" t="str">
        <f>+VLOOKUP(Abril81168913141516[[#This Row],[Código]],Tabla1[#All],2,FALSE)</f>
        <v xml:space="preserve">LEVANTE R ESP VR </v>
      </c>
      <c r="H38" s="42">
        <v>41</v>
      </c>
      <c r="I38" s="42">
        <v>19</v>
      </c>
      <c r="J38" s="42">
        <v>16</v>
      </c>
      <c r="K38" s="9" t="s">
        <v>110</v>
      </c>
      <c r="L38" s="42" t="s">
        <v>110</v>
      </c>
      <c r="M38" s="22" t="s">
        <v>110</v>
      </c>
      <c r="N38" s="42" t="s">
        <v>111</v>
      </c>
      <c r="O38" s="42" t="str">
        <f>IFERROR(100-Abril81168913141516[[#This Row],[% Durab.]],"N.A")</f>
        <v>N.A</v>
      </c>
      <c r="P38" s="42" t="s">
        <v>112</v>
      </c>
      <c r="Q38" s="42">
        <v>0.28000000000000003</v>
      </c>
      <c r="R38" s="42">
        <v>1.04</v>
      </c>
      <c r="S38" s="42">
        <v>7.92</v>
      </c>
      <c r="T38" s="42">
        <v>6.72</v>
      </c>
      <c r="U38" s="42">
        <f>IFERROR(100-Abril81168913141516[[#This Row],[10,00]]-Abril81168913141516[[#This Row],[12,00]]-Abril81168913141516[[#This Row],[14,00]]-Abril81168913141516[[#This Row],[16,00]],"N.A.")</f>
        <v>84.039999999999992</v>
      </c>
      <c r="V38" s="42"/>
      <c r="W38" s="42" t="s">
        <v>109</v>
      </c>
      <c r="X38" s="42"/>
      <c r="Y38" s="42"/>
    </row>
    <row r="39" spans="1:25" ht="15" hidden="1" customHeight="1" x14ac:dyDescent="0.2">
      <c r="A39" s="41">
        <v>28</v>
      </c>
      <c r="B39" s="43">
        <v>45664</v>
      </c>
      <c r="C39" s="44">
        <v>0.43055555555555558</v>
      </c>
      <c r="D39" s="42" t="s">
        <v>80</v>
      </c>
      <c r="E39" s="8" t="s">
        <v>77</v>
      </c>
      <c r="F39" s="42">
        <v>200542</v>
      </c>
      <c r="G39" s="45" t="str">
        <f>+VLOOKUP(Abril81168913141516[[#This Row],[Código]],Tabla1[#All],2,FALSE)</f>
        <v xml:space="preserve">LEVANTE R ESP VR </v>
      </c>
      <c r="H39" s="42">
        <v>41</v>
      </c>
      <c r="I39" s="42">
        <v>19</v>
      </c>
      <c r="J39" s="42">
        <v>16</v>
      </c>
      <c r="K39" s="9">
        <v>500</v>
      </c>
      <c r="L39" s="73">
        <v>435</v>
      </c>
      <c r="M39" s="22">
        <f>IFERROR((Abril81168913141516[[#This Row],[m2]]*100)/Abril81168913141516[[#This Row],[m1]],"N.A")</f>
        <v>87</v>
      </c>
      <c r="N39" s="48">
        <v>2.08</v>
      </c>
      <c r="O39" s="42">
        <f>IFERROR(100-Abril81168913141516[[#This Row],[% Durab.]],"N.A")</f>
        <v>13</v>
      </c>
      <c r="P39" s="42" t="s">
        <v>103</v>
      </c>
      <c r="Q39" s="42" t="s">
        <v>103</v>
      </c>
      <c r="R39" s="42" t="s">
        <v>103</v>
      </c>
      <c r="S39" s="42" t="s">
        <v>103</v>
      </c>
      <c r="T39" s="42" t="s">
        <v>103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/>
      <c r="W39" s="42" t="s">
        <v>109</v>
      </c>
      <c r="X39" s="42"/>
      <c r="Y39" s="42"/>
    </row>
    <row r="40" spans="1:25" ht="15" hidden="1" customHeight="1" x14ac:dyDescent="0.2">
      <c r="A40" s="41">
        <v>29</v>
      </c>
      <c r="B40" s="43">
        <v>45664</v>
      </c>
      <c r="C40" s="44">
        <v>0.55208333333333337</v>
      </c>
      <c r="D40" s="42" t="s">
        <v>80</v>
      </c>
      <c r="E40" s="8" t="s">
        <v>77</v>
      </c>
      <c r="F40" s="42">
        <v>200543</v>
      </c>
      <c r="G40" s="45" t="str">
        <f>+VLOOKUP(Abril81168913141516[[#This Row],[Código]],Tabla1[#All],2,FALSE)</f>
        <v xml:space="preserve">C.ENGORDE ESP VR. </v>
      </c>
      <c r="H40" s="42">
        <v>42</v>
      </c>
      <c r="I40" s="42">
        <v>10</v>
      </c>
      <c r="J40" s="42">
        <v>4</v>
      </c>
      <c r="K40" s="9">
        <v>500</v>
      </c>
      <c r="L40" s="73">
        <v>455.5</v>
      </c>
      <c r="M40" s="22">
        <f>IFERROR((Abril81168913141516[[#This Row],[m2]]*100)/Abril81168913141516[[#This Row],[m1]],"N.A")</f>
        <v>91.1</v>
      </c>
      <c r="N40" s="48">
        <v>2.9</v>
      </c>
      <c r="O40" s="42">
        <f>IFERROR(100-Abril81168913141516[[#This Row],[% Durab.]],"N.A")</f>
        <v>8.9000000000000057</v>
      </c>
      <c r="P40" s="42" t="s">
        <v>103</v>
      </c>
      <c r="Q40" s="42" t="s">
        <v>103</v>
      </c>
      <c r="R40" s="42" t="s">
        <v>103</v>
      </c>
      <c r="S40" s="42" t="s">
        <v>103</v>
      </c>
      <c r="T40" s="42" t="s">
        <v>103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/>
      <c r="W40" s="42" t="s">
        <v>117</v>
      </c>
      <c r="X40" s="42"/>
      <c r="Y40" s="42"/>
    </row>
    <row r="41" spans="1:25" ht="15" hidden="1" customHeight="1" x14ac:dyDescent="0.2">
      <c r="A41" s="41">
        <v>30</v>
      </c>
      <c r="B41" s="43">
        <v>45664</v>
      </c>
      <c r="C41" s="44">
        <v>0.64583333333333337</v>
      </c>
      <c r="D41" s="42" t="s">
        <v>80</v>
      </c>
      <c r="E41" s="8" t="s">
        <v>77</v>
      </c>
      <c r="F41" s="42">
        <v>200543</v>
      </c>
      <c r="G41" s="45" t="str">
        <f>+VLOOKUP(Abril81168913141516[[#This Row],[Código]],Tabla1[#All],2,FALSE)</f>
        <v xml:space="preserve">C.ENGORDE ESP VR. </v>
      </c>
      <c r="H41" s="42">
        <v>42</v>
      </c>
      <c r="I41" s="42">
        <v>10</v>
      </c>
      <c r="J41" s="42">
        <v>8</v>
      </c>
      <c r="K41" s="9">
        <v>500</v>
      </c>
      <c r="L41" s="73">
        <v>460.5</v>
      </c>
      <c r="M41" s="22">
        <f>IFERROR((Abril81168913141516[[#This Row],[m2]]*100)/Abril81168913141516[[#This Row],[m1]],"N.A")</f>
        <v>92.1</v>
      </c>
      <c r="N41" s="48">
        <v>3</v>
      </c>
      <c r="O41" s="42">
        <f>IFERROR(100-Abril81168913141516[[#This Row],[% Durab.]],"N.A")</f>
        <v>7.9000000000000057</v>
      </c>
      <c r="P41" s="42" t="s">
        <v>103</v>
      </c>
      <c r="Q41" s="42" t="s">
        <v>103</v>
      </c>
      <c r="R41" s="42" t="s">
        <v>103</v>
      </c>
      <c r="S41" s="42" t="s">
        <v>103</v>
      </c>
      <c r="T41" s="42" t="s">
        <v>103</v>
      </c>
      <c r="U41" s="42" t="str">
        <f>IFERROR(100-Abril81168913141516[[#This Row],[10,00]]-Abril81168913141516[[#This Row],[12,00]]-Abril81168913141516[[#This Row],[14,00]]-Abril81168913141516[[#This Row],[16,00]],"N.A.")</f>
        <v>N.A.</v>
      </c>
      <c r="V41" s="42"/>
      <c r="W41" s="42" t="s">
        <v>117</v>
      </c>
      <c r="X41" s="42"/>
      <c r="Y41" s="42"/>
    </row>
    <row r="42" spans="1:25" ht="15" hidden="1" customHeight="1" x14ac:dyDescent="0.2">
      <c r="A42" s="41">
        <v>31</v>
      </c>
      <c r="B42" s="43">
        <v>45664</v>
      </c>
      <c r="C42" s="44">
        <v>0.72916666666666663</v>
      </c>
      <c r="D42" s="42" t="s">
        <v>80</v>
      </c>
      <c r="E42" s="8" t="s">
        <v>77</v>
      </c>
      <c r="F42" s="42">
        <v>200541</v>
      </c>
      <c r="G42" s="45" t="str">
        <f>+VLOOKUP(Abril81168913141516[[#This Row],[Código]],Tabla1[#All],2,FALSE)</f>
        <v>C. LEVANTE VR P.</v>
      </c>
      <c r="H42" s="42">
        <v>43</v>
      </c>
      <c r="I42" s="42">
        <v>35</v>
      </c>
      <c r="J42" s="42">
        <v>4</v>
      </c>
      <c r="K42" s="9">
        <v>500</v>
      </c>
      <c r="L42" s="73">
        <v>455</v>
      </c>
      <c r="M42" s="22">
        <f>IFERROR((Abril81168913141516[[#This Row],[m2]]*100)/Abril81168913141516[[#This Row],[m1]],"N.A")</f>
        <v>91</v>
      </c>
      <c r="N42" s="48">
        <v>2.9</v>
      </c>
      <c r="O42" s="42">
        <f>IFERROR(100-Abril81168913141516[[#This Row],[% Durab.]],"N.A")</f>
        <v>9</v>
      </c>
      <c r="P42" s="42" t="s">
        <v>103</v>
      </c>
      <c r="Q42" s="42" t="s">
        <v>103</v>
      </c>
      <c r="R42" s="42" t="s">
        <v>103</v>
      </c>
      <c r="S42" s="42" t="s">
        <v>103</v>
      </c>
      <c r="T42" s="42" t="s">
        <v>103</v>
      </c>
      <c r="U42" s="42" t="str">
        <f>IFERROR(100-Abril81168913141516[[#This Row],[10,00]]-Abril81168913141516[[#This Row],[12,00]]-Abril81168913141516[[#This Row],[14,00]]-Abril81168913141516[[#This Row],[16,00]],"N.A.")</f>
        <v>N.A.</v>
      </c>
      <c r="V42" s="42"/>
      <c r="W42" s="42" t="s">
        <v>117</v>
      </c>
      <c r="X42" s="42"/>
      <c r="Y42" s="42"/>
    </row>
    <row r="43" spans="1:25" ht="15" hidden="1" customHeight="1" x14ac:dyDescent="0.2">
      <c r="A43" s="41">
        <v>32</v>
      </c>
      <c r="B43" s="43">
        <v>45664</v>
      </c>
      <c r="C43" s="44">
        <v>0.77777777777777779</v>
      </c>
      <c r="D43" s="42" t="s">
        <v>80</v>
      </c>
      <c r="E43" s="8" t="s">
        <v>77</v>
      </c>
      <c r="F43" s="42">
        <v>200541</v>
      </c>
      <c r="G43" s="45" t="str">
        <f>+VLOOKUP(Abril81168913141516[[#This Row],[Código]],Tabla1[#All],2,FALSE)</f>
        <v>C. LEVANTE VR P.</v>
      </c>
      <c r="H43" s="42">
        <v>43</v>
      </c>
      <c r="I43" s="42">
        <v>35</v>
      </c>
      <c r="J43" s="42">
        <v>8</v>
      </c>
      <c r="K43" s="9">
        <v>500</v>
      </c>
      <c r="L43" s="73">
        <v>467</v>
      </c>
      <c r="M43" s="22">
        <f>IFERROR((Abril81168913141516[[#This Row],[m2]]*100)/Abril81168913141516[[#This Row],[m1]],"N.A")</f>
        <v>93.4</v>
      </c>
      <c r="N43" s="48">
        <v>2.8</v>
      </c>
      <c r="O43" s="42">
        <f>IFERROR(100-Abril81168913141516[[#This Row],[% Durab.]],"N.A")</f>
        <v>6.5999999999999943</v>
      </c>
      <c r="P43" s="42" t="s">
        <v>103</v>
      </c>
      <c r="Q43" s="42" t="s">
        <v>103</v>
      </c>
      <c r="R43" s="42" t="s">
        <v>103</v>
      </c>
      <c r="S43" s="42" t="s">
        <v>103</v>
      </c>
      <c r="T43" s="42" t="s">
        <v>103</v>
      </c>
      <c r="U43" s="42" t="str">
        <f>IFERROR(100-Abril81168913141516[[#This Row],[10,00]]-Abril81168913141516[[#This Row],[12,00]]-Abril81168913141516[[#This Row],[14,00]]-Abril81168913141516[[#This Row],[16,00]],"N.A.")</f>
        <v>N.A.</v>
      </c>
      <c r="V43" s="42"/>
      <c r="W43" s="42" t="s">
        <v>117</v>
      </c>
      <c r="X43" s="42"/>
      <c r="Y43" s="42"/>
    </row>
    <row r="44" spans="1:25" ht="15" hidden="1" customHeight="1" x14ac:dyDescent="0.2">
      <c r="A44" s="41">
        <v>33</v>
      </c>
      <c r="B44" s="43">
        <v>45664</v>
      </c>
      <c r="C44" s="44">
        <v>0.81944444444444442</v>
      </c>
      <c r="D44" s="42" t="s">
        <v>80</v>
      </c>
      <c r="E44" s="8" t="s">
        <v>77</v>
      </c>
      <c r="F44" s="42">
        <v>200541</v>
      </c>
      <c r="G44" s="45" t="str">
        <f>+VLOOKUP(Abril81168913141516[[#This Row],[Código]],Tabla1[#All],2,FALSE)</f>
        <v>C. LEVANTE VR P.</v>
      </c>
      <c r="H44" s="42">
        <v>43</v>
      </c>
      <c r="I44" s="42">
        <v>35</v>
      </c>
      <c r="J44" s="42">
        <v>12</v>
      </c>
      <c r="K44" s="9">
        <v>500</v>
      </c>
      <c r="L44" s="73">
        <v>463.5</v>
      </c>
      <c r="M44" s="22">
        <f>IFERROR((Abril81168913141516[[#This Row],[m2]]*100)/Abril81168913141516[[#This Row],[m1]],"N.A")</f>
        <v>92.7</v>
      </c>
      <c r="N44" s="48">
        <v>3</v>
      </c>
      <c r="O44" s="42">
        <f>IFERROR(100-Abril81168913141516[[#This Row],[% Durab.]],"N.A")</f>
        <v>7.2999999999999972</v>
      </c>
      <c r="P44" s="42" t="s">
        <v>103</v>
      </c>
      <c r="Q44" s="42" t="s">
        <v>103</v>
      </c>
      <c r="R44" s="42" t="s">
        <v>103</v>
      </c>
      <c r="S44" s="42" t="s">
        <v>103</v>
      </c>
      <c r="T44" s="42" t="s">
        <v>103</v>
      </c>
      <c r="U44" s="42" t="str">
        <f>IFERROR(100-Abril81168913141516[[#This Row],[10,00]]-Abril81168913141516[[#This Row],[12,00]]-Abril81168913141516[[#This Row],[14,00]]-Abril81168913141516[[#This Row],[16,00]],"N.A.")</f>
        <v>N.A.</v>
      </c>
      <c r="V44" s="42"/>
      <c r="W44" s="42" t="s">
        <v>117</v>
      </c>
      <c r="X44" s="42"/>
      <c r="Y44" s="42"/>
    </row>
    <row r="45" spans="1:25" ht="15" hidden="1" customHeight="1" x14ac:dyDescent="0.2">
      <c r="A45" s="41">
        <v>34</v>
      </c>
      <c r="B45" s="43">
        <v>45664</v>
      </c>
      <c r="C45" s="44">
        <v>0.86111111111111116</v>
      </c>
      <c r="D45" s="42" t="s">
        <v>80</v>
      </c>
      <c r="E45" s="8" t="s">
        <v>77</v>
      </c>
      <c r="F45" s="42">
        <v>200541</v>
      </c>
      <c r="G45" s="45" t="str">
        <f>+VLOOKUP(Abril81168913141516[[#This Row],[Código]],Tabla1[#All],2,FALSE)</f>
        <v>C. LEVANTE VR P.</v>
      </c>
      <c r="H45" s="42">
        <v>43</v>
      </c>
      <c r="I45" s="42">
        <v>35</v>
      </c>
      <c r="J45" s="42">
        <v>16</v>
      </c>
      <c r="K45" s="9">
        <v>500</v>
      </c>
      <c r="L45" s="73">
        <v>450</v>
      </c>
      <c r="M45" s="22">
        <f>IFERROR((Abril81168913141516[[#This Row],[m2]]*100)/Abril81168913141516[[#This Row],[m1]],"N.A")</f>
        <v>90</v>
      </c>
      <c r="N45" s="48">
        <v>2.8</v>
      </c>
      <c r="O45" s="42">
        <f>IFERROR(100-Abril81168913141516[[#This Row],[% Durab.]],"N.A")</f>
        <v>10</v>
      </c>
      <c r="P45" s="42" t="s">
        <v>103</v>
      </c>
      <c r="Q45" s="42" t="s">
        <v>103</v>
      </c>
      <c r="R45" s="42" t="s">
        <v>103</v>
      </c>
      <c r="S45" s="42" t="s">
        <v>103</v>
      </c>
      <c r="T45" s="42" t="s">
        <v>103</v>
      </c>
      <c r="U45" s="42" t="str">
        <f>IFERROR(100-Abril81168913141516[[#This Row],[10,00]]-Abril81168913141516[[#This Row],[12,00]]-Abril81168913141516[[#This Row],[14,00]]-Abril81168913141516[[#This Row],[16,00]],"N.A.")</f>
        <v>N.A.</v>
      </c>
      <c r="V45" s="42"/>
      <c r="W45" s="42" t="s">
        <v>117</v>
      </c>
      <c r="X45" s="42"/>
      <c r="Y45" s="42"/>
    </row>
    <row r="46" spans="1:25" ht="15" hidden="1" customHeight="1" x14ac:dyDescent="0.2">
      <c r="A46" s="41">
        <v>35</v>
      </c>
      <c r="B46" s="43">
        <v>45665</v>
      </c>
      <c r="C46" s="44">
        <v>0.44444444444444442</v>
      </c>
      <c r="D46" s="42" t="s">
        <v>80</v>
      </c>
      <c r="E46" s="8" t="s">
        <v>77</v>
      </c>
      <c r="F46" s="42">
        <v>200541</v>
      </c>
      <c r="G46" s="45" t="str">
        <f>+VLOOKUP(Abril81168913141516[[#This Row],[Código]],Tabla1[#All],2,FALSE)</f>
        <v>C. LEVANTE VR P.</v>
      </c>
      <c r="H46" s="42">
        <v>43</v>
      </c>
      <c r="I46" s="42">
        <v>35</v>
      </c>
      <c r="J46" s="42">
        <v>23</v>
      </c>
      <c r="K46" s="9">
        <v>500</v>
      </c>
      <c r="L46" s="73">
        <v>464</v>
      </c>
      <c r="M46" s="22">
        <f>IFERROR((Abril81168913141516[[#This Row],[m2]]*100)/Abril81168913141516[[#This Row],[m1]],"N.A")</f>
        <v>92.8</v>
      </c>
      <c r="N46" s="48">
        <v>2.5</v>
      </c>
      <c r="O46" s="42">
        <f>IFERROR(100-Abril81168913141516[[#This Row],[% Durab.]],"N.A")</f>
        <v>7.2000000000000028</v>
      </c>
      <c r="P46" s="42" t="s">
        <v>103</v>
      </c>
      <c r="Q46" s="42" t="s">
        <v>103</v>
      </c>
      <c r="R46" s="42" t="s">
        <v>103</v>
      </c>
      <c r="S46" s="42" t="s">
        <v>103</v>
      </c>
      <c r="T46" s="42" t="s">
        <v>103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/>
      <c r="W46" s="42" t="s">
        <v>117</v>
      </c>
      <c r="X46" s="42"/>
      <c r="Y46" s="42"/>
    </row>
    <row r="47" spans="1:25" ht="15" hidden="1" customHeight="1" x14ac:dyDescent="0.2">
      <c r="A47" s="41">
        <v>36</v>
      </c>
      <c r="B47" s="43">
        <v>45666</v>
      </c>
      <c r="C47" s="44">
        <v>0.58333333333333337</v>
      </c>
      <c r="D47" s="42" t="s">
        <v>114</v>
      </c>
      <c r="E47" s="8" t="s">
        <v>116</v>
      </c>
      <c r="F47" s="42">
        <v>200543</v>
      </c>
      <c r="G47" s="45" t="str">
        <f>+VLOOKUP(Abril81168913141516[[#This Row],[Código]],Tabla1[#All],2,FALSE)</f>
        <v xml:space="preserve">C.ENGORDE ESP VR. </v>
      </c>
      <c r="H47" s="42">
        <v>46</v>
      </c>
      <c r="I47" s="42">
        <v>10</v>
      </c>
      <c r="J47" s="42">
        <v>5</v>
      </c>
      <c r="K47" s="9" t="s">
        <v>110</v>
      </c>
      <c r="L47" s="42" t="s">
        <v>110</v>
      </c>
      <c r="M47" s="22" t="s">
        <v>110</v>
      </c>
      <c r="N47" s="42" t="s">
        <v>111</v>
      </c>
      <c r="O47" s="42" t="str">
        <f>IFERROR(100-Abril81168913141516[[#This Row],[% Durab.]],"N.A")</f>
        <v>N.A</v>
      </c>
      <c r="P47" s="42" t="s">
        <v>112</v>
      </c>
      <c r="Q47" s="42">
        <v>0.16</v>
      </c>
      <c r="R47" s="42">
        <v>0.84</v>
      </c>
      <c r="S47" s="42">
        <v>7.12</v>
      </c>
      <c r="T47" s="42">
        <v>8.24</v>
      </c>
      <c r="U47" s="42">
        <f>IFERROR(100-Abril81168913141516[[#This Row],[10,00]]-Abril81168913141516[[#This Row],[12,00]]-Abril81168913141516[[#This Row],[14,00]]-Abril81168913141516[[#This Row],[16,00]],"N.A.")</f>
        <v>83.64</v>
      </c>
      <c r="V47" s="42"/>
      <c r="W47" s="42" t="s">
        <v>118</v>
      </c>
      <c r="X47" s="42"/>
      <c r="Y47" s="42"/>
    </row>
    <row r="48" spans="1:25" ht="14.1" hidden="1" customHeight="1" x14ac:dyDescent="0.2">
      <c r="A48" s="41">
        <v>37</v>
      </c>
      <c r="B48" s="43">
        <v>45666</v>
      </c>
      <c r="C48" s="44">
        <v>0.46527777777777779</v>
      </c>
      <c r="D48" s="42" t="s">
        <v>80</v>
      </c>
      <c r="E48" s="8" t="s">
        <v>77</v>
      </c>
      <c r="F48" s="42">
        <v>200542</v>
      </c>
      <c r="G48" s="45" t="str">
        <f>+VLOOKUP(Abril81168913141516[[#This Row],[Código]],Tabla1[#All],2,FALSE)</f>
        <v xml:space="preserve">LEVANTE R ESP VR </v>
      </c>
      <c r="H48" s="42">
        <v>45</v>
      </c>
      <c r="I48" s="42">
        <v>20</v>
      </c>
      <c r="J48" s="42">
        <v>16</v>
      </c>
      <c r="K48" s="9">
        <v>500</v>
      </c>
      <c r="L48" s="73">
        <v>439</v>
      </c>
      <c r="M48" s="22">
        <f>IFERROR((Abril81168913141516[[#This Row],[m2]]*100)/Abril81168913141516[[#This Row],[m1]],"N.A")</f>
        <v>87.8</v>
      </c>
      <c r="N48" s="48">
        <v>2.89</v>
      </c>
      <c r="O48" s="42">
        <f>IFERROR(100-Abril81168913141516[[#This Row],[% Durab.]],"N.A")</f>
        <v>12.200000000000003</v>
      </c>
      <c r="P48" s="42" t="s">
        <v>103</v>
      </c>
      <c r="Q48" s="42" t="s">
        <v>103</v>
      </c>
      <c r="R48" s="42" t="s">
        <v>103</v>
      </c>
      <c r="S48" s="42" t="s">
        <v>103</v>
      </c>
      <c r="T48" s="42" t="s">
        <v>103</v>
      </c>
      <c r="U48" s="42" t="str">
        <f>IFERROR(100-Abril81168913141516[[#This Row],[10,00]]-Abril81168913141516[[#This Row],[12,00]]-Abril81168913141516[[#This Row],[14,00]]-Abril81168913141516[[#This Row],[16,00]],"N.A.")</f>
        <v>N.A.</v>
      </c>
      <c r="V48" s="42"/>
      <c r="W48" s="42" t="s">
        <v>117</v>
      </c>
      <c r="X48" s="42"/>
      <c r="Y48" s="42"/>
    </row>
    <row r="49" spans="1:25" ht="15" hidden="1" customHeight="1" x14ac:dyDescent="0.2">
      <c r="A49" s="41">
        <v>38</v>
      </c>
      <c r="B49" s="43">
        <v>45666</v>
      </c>
      <c r="C49" s="44">
        <v>0.61458333333333337</v>
      </c>
      <c r="D49" s="42" t="s">
        <v>80</v>
      </c>
      <c r="E49" s="8" t="s">
        <v>77</v>
      </c>
      <c r="F49" s="42">
        <v>200543</v>
      </c>
      <c r="G49" s="45" t="str">
        <f>+VLOOKUP(Abril81168913141516[[#This Row],[Código]],Tabla1[#All],2,FALSE)</f>
        <v xml:space="preserve">C.ENGORDE ESP VR. </v>
      </c>
      <c r="H49" s="42">
        <v>46</v>
      </c>
      <c r="I49" s="42">
        <v>10</v>
      </c>
      <c r="J49" s="42">
        <v>4</v>
      </c>
      <c r="K49" s="9">
        <v>500</v>
      </c>
      <c r="L49" s="73">
        <v>472</v>
      </c>
      <c r="M49" s="22">
        <f>IFERROR((Abril81168913141516[[#This Row],[m2]]*100)/Abril81168913141516[[#This Row],[m1]],"N.A")</f>
        <v>94.4</v>
      </c>
      <c r="N49" s="48">
        <v>2.86</v>
      </c>
      <c r="O49" s="42">
        <f>IFERROR(100-Abril81168913141516[[#This Row],[% Durab.]],"N.A")</f>
        <v>5.5999999999999943</v>
      </c>
      <c r="P49" s="42" t="s">
        <v>103</v>
      </c>
      <c r="Q49" s="42" t="s">
        <v>103</v>
      </c>
      <c r="R49" s="42" t="s">
        <v>103</v>
      </c>
      <c r="S49" s="42" t="s">
        <v>103</v>
      </c>
      <c r="T49" s="42" t="s">
        <v>103</v>
      </c>
      <c r="U49" s="42" t="str">
        <f>IFERROR(100-Abril81168913141516[[#This Row],[10,00]]-Abril81168913141516[[#This Row],[12,00]]-Abril81168913141516[[#This Row],[14,00]]-Abril81168913141516[[#This Row],[16,00]],"N.A.")</f>
        <v>N.A.</v>
      </c>
      <c r="V49" s="42"/>
      <c r="W49" s="42" t="s">
        <v>117</v>
      </c>
      <c r="X49" s="42"/>
      <c r="Y49" s="42"/>
    </row>
    <row r="50" spans="1:25" ht="15" hidden="1" customHeight="1" x14ac:dyDescent="0.2">
      <c r="A50" s="41">
        <v>39</v>
      </c>
      <c r="B50" s="43">
        <v>45666</v>
      </c>
      <c r="C50" s="44">
        <v>0.6875</v>
      </c>
      <c r="D50" s="42" t="s">
        <v>80</v>
      </c>
      <c r="E50" s="8" t="s">
        <v>77</v>
      </c>
      <c r="F50" s="42">
        <v>200543</v>
      </c>
      <c r="G50" s="45" t="str">
        <f>+VLOOKUP(Abril81168913141516[[#This Row],[Código]],Tabla1[#All],2,FALSE)</f>
        <v xml:space="preserve">C.ENGORDE ESP VR. </v>
      </c>
      <c r="H50" s="42">
        <v>46</v>
      </c>
      <c r="I50" s="42">
        <v>10</v>
      </c>
      <c r="J50" s="42">
        <v>8</v>
      </c>
      <c r="K50" s="9">
        <v>500</v>
      </c>
      <c r="L50" s="73">
        <v>451</v>
      </c>
      <c r="M50" s="22">
        <f>IFERROR((Abril81168913141516[[#This Row],[m2]]*100)/Abril81168913141516[[#This Row],[m1]],"N.A")</f>
        <v>90.2</v>
      </c>
      <c r="N50" s="48">
        <v>2.82</v>
      </c>
      <c r="O50" s="42">
        <f>IFERROR(100-Abril81168913141516[[#This Row],[% Durab.]],"N.A")</f>
        <v>9.7999999999999972</v>
      </c>
      <c r="P50" s="42" t="s">
        <v>103</v>
      </c>
      <c r="Q50" s="42" t="s">
        <v>103</v>
      </c>
      <c r="R50" s="42" t="s">
        <v>103</v>
      </c>
      <c r="S50" s="42" t="s">
        <v>103</v>
      </c>
      <c r="T50" s="42" t="s">
        <v>103</v>
      </c>
      <c r="U50" s="42" t="str">
        <f>IFERROR(100-Abril81168913141516[[#This Row],[10,00]]-Abril81168913141516[[#This Row],[12,00]]-Abril81168913141516[[#This Row],[14,00]]-Abril81168913141516[[#This Row],[16,00]],"N.A.")</f>
        <v>N.A.</v>
      </c>
      <c r="V50" s="42"/>
      <c r="W50" s="42" t="s">
        <v>117</v>
      </c>
      <c r="X50" s="42"/>
      <c r="Y50" s="42"/>
    </row>
    <row r="51" spans="1:25" ht="15" hidden="1" customHeight="1" x14ac:dyDescent="0.2">
      <c r="A51" s="41">
        <v>40</v>
      </c>
      <c r="B51" s="43">
        <v>45666</v>
      </c>
      <c r="C51" s="44">
        <v>0.72916666666666663</v>
      </c>
      <c r="D51" s="42" t="s">
        <v>73</v>
      </c>
      <c r="E51" s="8" t="s">
        <v>78</v>
      </c>
      <c r="F51" s="42">
        <v>200541</v>
      </c>
      <c r="G51" s="45" t="str">
        <f>+VLOOKUP(Abril81168913141516[[#This Row],[Código]],Tabla1[#All],2,FALSE)</f>
        <v>C. LEVANTE VR P.</v>
      </c>
      <c r="H51" s="42">
        <v>47</v>
      </c>
      <c r="I51" s="42">
        <v>33</v>
      </c>
      <c r="J51" s="42">
        <v>5</v>
      </c>
      <c r="K51" s="9" t="s">
        <v>110</v>
      </c>
      <c r="L51" s="42" t="s">
        <v>110</v>
      </c>
      <c r="M51" s="22" t="str">
        <f>IFERROR((Abril81168913141516[[#This Row],[m2]]*100)/Abril81168913141516[[#This Row],[m1]],"N.A")</f>
        <v>N.A</v>
      </c>
      <c r="N51" s="42" t="s">
        <v>111</v>
      </c>
      <c r="O51" s="42" t="str">
        <f>IFERROR(100-Abril81168913141516[[#This Row],[% Durab.]],"N.A")</f>
        <v>N.A</v>
      </c>
      <c r="P51" s="42" t="s">
        <v>112</v>
      </c>
      <c r="Q51" s="42">
        <v>0.12</v>
      </c>
      <c r="R51" s="42">
        <v>0.6</v>
      </c>
      <c r="S51" s="42">
        <v>6.32</v>
      </c>
      <c r="T51" s="42">
        <v>6.48</v>
      </c>
      <c r="U51" s="42">
        <f>IFERROR(100-Abril81168913141516[[#This Row],[10,00]]-Abril81168913141516[[#This Row],[12,00]]-Abril81168913141516[[#This Row],[14,00]]-Abril81168913141516[[#This Row],[16,00]],"N.A.")</f>
        <v>86.48</v>
      </c>
      <c r="V51" s="42"/>
      <c r="W51" s="42" t="s">
        <v>117</v>
      </c>
      <c r="X51" s="42"/>
      <c r="Y51" s="42"/>
    </row>
    <row r="52" spans="1:25" ht="15" hidden="1" customHeight="1" x14ac:dyDescent="0.2">
      <c r="A52" s="41">
        <v>41</v>
      </c>
      <c r="B52" s="43">
        <v>45666</v>
      </c>
      <c r="C52" s="44">
        <v>0.75</v>
      </c>
      <c r="D52" s="42" t="s">
        <v>80</v>
      </c>
      <c r="E52" s="8" t="s">
        <v>77</v>
      </c>
      <c r="F52" s="42">
        <v>200541</v>
      </c>
      <c r="G52" s="45" t="str">
        <f>+VLOOKUP(Abril81168913141516[[#This Row],[Código]],Tabla1[#All],2,FALSE)</f>
        <v>C. LEVANTE VR P.</v>
      </c>
      <c r="H52" s="42">
        <v>47</v>
      </c>
      <c r="I52" s="42">
        <v>35</v>
      </c>
      <c r="J52" s="42">
        <v>4</v>
      </c>
      <c r="K52" s="9">
        <v>500</v>
      </c>
      <c r="L52" s="73">
        <v>474</v>
      </c>
      <c r="M52" s="22">
        <f>IFERROR((Abril81168913141516[[#This Row],[m2]]*100)/Abril81168913141516[[#This Row],[m1]],"N.A")</f>
        <v>94.8</v>
      </c>
      <c r="N52" s="48">
        <v>3</v>
      </c>
      <c r="O52" s="42">
        <f>IFERROR(100-Abril81168913141516[[#This Row],[% Durab.]],"N.A")</f>
        <v>5.2000000000000028</v>
      </c>
      <c r="P52" s="42" t="s">
        <v>103</v>
      </c>
      <c r="Q52" s="42" t="s">
        <v>103</v>
      </c>
      <c r="R52" s="42" t="s">
        <v>103</v>
      </c>
      <c r="S52" s="42" t="s">
        <v>103</v>
      </c>
      <c r="T52" s="42" t="s">
        <v>103</v>
      </c>
      <c r="U52" s="42" t="str">
        <f>IFERROR(100-Abril81168913141516[[#This Row],[10,00]]-Abril81168913141516[[#This Row],[12,00]]-Abril81168913141516[[#This Row],[14,00]]-Abril81168913141516[[#This Row],[16,00]],"N.A.")</f>
        <v>N.A.</v>
      </c>
      <c r="V52" s="42"/>
      <c r="W52" s="42" t="s">
        <v>117</v>
      </c>
      <c r="X52" s="42"/>
      <c r="Y52" s="42"/>
    </row>
    <row r="53" spans="1:25" ht="15" hidden="1" customHeight="1" x14ac:dyDescent="0.2">
      <c r="A53" s="41">
        <v>42</v>
      </c>
      <c r="B53" s="43">
        <v>45666</v>
      </c>
      <c r="C53" s="44">
        <v>0.77083333333333337</v>
      </c>
      <c r="D53" s="42" t="s">
        <v>73</v>
      </c>
      <c r="E53" s="8" t="s">
        <v>78</v>
      </c>
      <c r="F53" s="42">
        <v>200541</v>
      </c>
      <c r="G53" s="45" t="str">
        <f>+VLOOKUP(Abril81168913141516[[#This Row],[Código]],Tabla1[#All],2,FALSE)</f>
        <v>C. LEVANTE VR P.</v>
      </c>
      <c r="H53" s="42">
        <v>47</v>
      </c>
      <c r="I53" s="42">
        <v>35</v>
      </c>
      <c r="J53" s="42">
        <v>10</v>
      </c>
      <c r="K53" s="9" t="s">
        <v>110</v>
      </c>
      <c r="L53" s="42" t="s">
        <v>110</v>
      </c>
      <c r="M53" s="22" t="str">
        <f>IFERROR((Abril81168913141516[[#This Row],[m2]]*100)/Abril81168913141516[[#This Row],[m1]],"N.A")</f>
        <v>N.A</v>
      </c>
      <c r="N53" s="42" t="s">
        <v>111</v>
      </c>
      <c r="O53" s="42" t="str">
        <f>IFERROR(100-Abril81168913141516[[#This Row],[% Durab.]],"N.A")</f>
        <v>N.A</v>
      </c>
      <c r="P53" s="42" t="s">
        <v>112</v>
      </c>
      <c r="Q53" s="42">
        <v>0.16</v>
      </c>
      <c r="R53" s="42">
        <v>0.48</v>
      </c>
      <c r="S53" s="42">
        <v>5.04</v>
      </c>
      <c r="T53" s="42">
        <v>6.16</v>
      </c>
      <c r="U53" s="42">
        <f>IFERROR(100-Abril81168913141516[[#This Row],[10,00]]-Abril81168913141516[[#This Row],[12,00]]-Abril81168913141516[[#This Row],[14,00]]-Abril81168913141516[[#This Row],[16,00]],"N.A.")</f>
        <v>88.16</v>
      </c>
      <c r="V53" s="42"/>
      <c r="W53" s="42" t="s">
        <v>117</v>
      </c>
      <c r="X53" s="42"/>
      <c r="Y53" s="42"/>
    </row>
    <row r="54" spans="1:25" ht="15" hidden="1" customHeight="1" x14ac:dyDescent="0.2">
      <c r="A54" s="41">
        <v>43</v>
      </c>
      <c r="B54" s="43">
        <v>45666</v>
      </c>
      <c r="C54" s="44">
        <v>0.79861111111111116</v>
      </c>
      <c r="D54" s="42" t="s">
        <v>80</v>
      </c>
      <c r="E54" s="8" t="s">
        <v>77</v>
      </c>
      <c r="F54" s="42">
        <v>200541</v>
      </c>
      <c r="G54" s="45" t="str">
        <f>+VLOOKUP(Abril81168913141516[[#This Row],[Código]],Tabla1[#All],2,FALSE)</f>
        <v>C. LEVANTE VR P.</v>
      </c>
      <c r="H54" s="42">
        <v>47</v>
      </c>
      <c r="I54" s="42">
        <v>35</v>
      </c>
      <c r="J54" s="42">
        <v>8</v>
      </c>
      <c r="K54" s="9">
        <v>500</v>
      </c>
      <c r="L54" s="73">
        <v>445</v>
      </c>
      <c r="M54" s="22">
        <f>IFERROR((Abril81168913141516[[#This Row],[m2]]*100)/Abril81168913141516[[#This Row],[m1]],"N.A")</f>
        <v>89</v>
      </c>
      <c r="N54" s="48">
        <v>2.97</v>
      </c>
      <c r="O54" s="42">
        <f>IFERROR(100-Abril81168913141516[[#This Row],[% Durab.]],"N.A")</f>
        <v>11</v>
      </c>
      <c r="P54" s="42" t="s">
        <v>103</v>
      </c>
      <c r="Q54" s="42" t="s">
        <v>103</v>
      </c>
      <c r="R54" s="42" t="s">
        <v>103</v>
      </c>
      <c r="S54" s="42" t="s">
        <v>103</v>
      </c>
      <c r="T54" s="42" t="s">
        <v>103</v>
      </c>
      <c r="U54" s="42" t="str">
        <f>IFERROR(100-Abril81168913141516[[#This Row],[10,00]]-Abril81168913141516[[#This Row],[12,00]]-Abril81168913141516[[#This Row],[14,00]]-Abril81168913141516[[#This Row],[16,00]],"N.A.")</f>
        <v>N.A.</v>
      </c>
      <c r="V54" s="42"/>
      <c r="W54" s="42" t="s">
        <v>117</v>
      </c>
      <c r="X54" s="42"/>
      <c r="Y54" s="42"/>
    </row>
    <row r="55" spans="1:25" ht="15" hidden="1" customHeight="1" x14ac:dyDescent="0.2">
      <c r="A55" s="41">
        <v>44</v>
      </c>
      <c r="B55" s="43">
        <v>45666</v>
      </c>
      <c r="C55" s="44">
        <v>0.8125</v>
      </c>
      <c r="D55" s="42" t="s">
        <v>73</v>
      </c>
      <c r="E55" s="8" t="s">
        <v>78</v>
      </c>
      <c r="F55" s="42">
        <v>200541</v>
      </c>
      <c r="G55" s="45" t="str">
        <f>+VLOOKUP(Abril81168913141516[[#This Row],[Código]],Tabla1[#All],2,FALSE)</f>
        <v>C. LEVANTE VR P.</v>
      </c>
      <c r="H55" s="42">
        <v>47</v>
      </c>
      <c r="I55" s="42">
        <v>35</v>
      </c>
      <c r="J55" s="42">
        <v>15</v>
      </c>
      <c r="K55" s="9" t="s">
        <v>110</v>
      </c>
      <c r="L55" s="42" t="s">
        <v>110</v>
      </c>
      <c r="M55" s="22" t="str">
        <f>IFERROR((Abril81168913141516[[#This Row],[m2]]*100)/Abril81168913141516[[#This Row],[m1]],"N.A")</f>
        <v>N.A</v>
      </c>
      <c r="N55" s="42" t="s">
        <v>111</v>
      </c>
      <c r="O55" s="42" t="str">
        <f>IFERROR(100-Abril81168913141516[[#This Row],[% Durab.]],"N.A")</f>
        <v>N.A</v>
      </c>
      <c r="P55" s="42" t="s">
        <v>112</v>
      </c>
      <c r="Q55" s="42">
        <v>0.32</v>
      </c>
      <c r="R55" s="42">
        <v>0.68</v>
      </c>
      <c r="S55" s="42">
        <v>6.72</v>
      </c>
      <c r="T55" s="42">
        <v>7.32</v>
      </c>
      <c r="U55" s="42">
        <f>IFERROR(100-Abril81168913141516[[#This Row],[10,00]]-Abril81168913141516[[#This Row],[12,00]]-Abril81168913141516[[#This Row],[14,00]]-Abril81168913141516[[#This Row],[16,00]],"N.A.")</f>
        <v>84.960000000000008</v>
      </c>
      <c r="V55" s="42"/>
      <c r="W55" s="42" t="s">
        <v>117</v>
      </c>
      <c r="X55" s="42"/>
      <c r="Y55" s="42"/>
    </row>
    <row r="56" spans="1:25" ht="15" hidden="1" customHeight="1" x14ac:dyDescent="0.2">
      <c r="A56" s="41">
        <v>45</v>
      </c>
      <c r="B56" s="43">
        <v>45666</v>
      </c>
      <c r="C56" s="44">
        <v>0.84027777777777779</v>
      </c>
      <c r="D56" s="42" t="s">
        <v>80</v>
      </c>
      <c r="E56" s="8" t="s">
        <v>77</v>
      </c>
      <c r="F56" s="42">
        <v>200541</v>
      </c>
      <c r="G56" s="45" t="str">
        <f>+VLOOKUP(Abril81168913141516[[#This Row],[Código]],Tabla1[#All],2,FALSE)</f>
        <v>C. LEVANTE VR P.</v>
      </c>
      <c r="H56" s="42">
        <v>47</v>
      </c>
      <c r="I56" s="42">
        <v>35</v>
      </c>
      <c r="J56" s="42">
        <v>12</v>
      </c>
      <c r="K56" s="9">
        <v>500</v>
      </c>
      <c r="L56" s="73">
        <v>449</v>
      </c>
      <c r="M56" s="22">
        <f>IFERROR((Abril81168913141516[[#This Row],[m2]]*100)/Abril81168913141516[[#This Row],[m1]],"N.A")</f>
        <v>89.8</v>
      </c>
      <c r="N56" s="48">
        <v>3</v>
      </c>
      <c r="O56" s="42">
        <f>IFERROR(100-Abril81168913141516[[#This Row],[% Durab.]],"N.A")</f>
        <v>10.200000000000003</v>
      </c>
      <c r="P56" s="42" t="s">
        <v>103</v>
      </c>
      <c r="Q56" s="42" t="s">
        <v>103</v>
      </c>
      <c r="R56" s="42" t="s">
        <v>103</v>
      </c>
      <c r="S56" s="42" t="s">
        <v>103</v>
      </c>
      <c r="T56" s="42" t="s">
        <v>103</v>
      </c>
      <c r="U56" s="42" t="str">
        <f>IFERROR(100-Abril81168913141516[[#This Row],[10,00]]-Abril81168913141516[[#This Row],[12,00]]-Abril81168913141516[[#This Row],[14,00]]-Abril81168913141516[[#This Row],[16,00]],"N.A.")</f>
        <v>N.A.</v>
      </c>
      <c r="V56" s="42"/>
      <c r="W56" s="42" t="s">
        <v>117</v>
      </c>
      <c r="X56" s="42"/>
      <c r="Y56" s="42"/>
    </row>
    <row r="57" spans="1:25" ht="15" hidden="1" customHeight="1" x14ac:dyDescent="0.2">
      <c r="A57" s="41">
        <v>46</v>
      </c>
      <c r="B57" s="43">
        <v>45666</v>
      </c>
      <c r="C57" s="44">
        <v>0.85416666666666663</v>
      </c>
      <c r="D57" s="42" t="s">
        <v>73</v>
      </c>
      <c r="E57" s="8" t="s">
        <v>78</v>
      </c>
      <c r="F57" s="42">
        <v>200541</v>
      </c>
      <c r="G57" s="45" t="str">
        <f>+VLOOKUP(Abril81168913141516[[#This Row],[Código]],Tabla1[#All],2,FALSE)</f>
        <v>C. LEVANTE VR P.</v>
      </c>
      <c r="H57" s="42">
        <v>47</v>
      </c>
      <c r="I57" s="42">
        <v>35</v>
      </c>
      <c r="J57" s="42">
        <v>20</v>
      </c>
      <c r="K57" s="9" t="s">
        <v>110</v>
      </c>
      <c r="L57" s="42" t="s">
        <v>110</v>
      </c>
      <c r="M57" s="22" t="str">
        <f>IFERROR((Abril81168913141516[[#This Row],[m2]]*100)/Abril81168913141516[[#This Row],[m1]],"N.A")</f>
        <v>N.A</v>
      </c>
      <c r="N57" s="42" t="s">
        <v>111</v>
      </c>
      <c r="O57" s="42" t="str">
        <f>IFERROR(100-Abril81168913141516[[#This Row],[% Durab.]],"N.A")</f>
        <v>N.A</v>
      </c>
      <c r="P57" s="42" t="s">
        <v>112</v>
      </c>
      <c r="Q57" s="42">
        <v>0.08</v>
      </c>
      <c r="R57" s="42">
        <v>0.8</v>
      </c>
      <c r="S57" s="42">
        <v>7.6</v>
      </c>
      <c r="T57" s="42">
        <v>8.68</v>
      </c>
      <c r="U57" s="42">
        <f>IFERROR(100-Abril81168913141516[[#This Row],[10,00]]-Abril81168913141516[[#This Row],[12,00]]-Abril81168913141516[[#This Row],[14,00]]-Abril81168913141516[[#This Row],[16,00]],"N.A.")</f>
        <v>82.84</v>
      </c>
      <c r="V57" s="42"/>
      <c r="W57" s="42" t="s">
        <v>117</v>
      </c>
      <c r="X57" s="42"/>
      <c r="Y57" s="42"/>
    </row>
    <row r="58" spans="1:25" ht="15" hidden="1" customHeight="1" x14ac:dyDescent="0.2">
      <c r="A58" s="41">
        <v>47</v>
      </c>
      <c r="B58" s="43">
        <v>45667</v>
      </c>
      <c r="C58" s="44">
        <v>0.41666666666666669</v>
      </c>
      <c r="D58" s="42" t="s">
        <v>73</v>
      </c>
      <c r="E58" s="8" t="s">
        <v>78</v>
      </c>
      <c r="F58" s="42">
        <v>200541</v>
      </c>
      <c r="G58" s="45" t="str">
        <f>+VLOOKUP(Abril81168913141516[[#This Row],[Código]],Tabla1[#All],2,FALSE)</f>
        <v>C. LEVANTE VR P.</v>
      </c>
      <c r="H58" s="42">
        <v>47</v>
      </c>
      <c r="I58" s="42">
        <v>35</v>
      </c>
      <c r="J58" s="42">
        <v>24</v>
      </c>
      <c r="K58" s="9" t="s">
        <v>110</v>
      </c>
      <c r="L58" s="42" t="s">
        <v>110</v>
      </c>
      <c r="M58" s="22" t="str">
        <f>IFERROR((Abril81168913141516[[#This Row],[m2]]*100)/Abril81168913141516[[#This Row],[m1]],"N.A")</f>
        <v>N.A</v>
      </c>
      <c r="N58" s="42" t="s">
        <v>111</v>
      </c>
      <c r="O58" s="42" t="str">
        <f>IFERROR(100-Abril81168913141516[[#This Row],[% Durab.]],"N.A")</f>
        <v>N.A</v>
      </c>
      <c r="P58" s="42" t="s">
        <v>112</v>
      </c>
      <c r="Q58" s="42">
        <v>0.28000000000000003</v>
      </c>
      <c r="R58" s="42">
        <v>0.36</v>
      </c>
      <c r="S58" s="42">
        <v>6.96</v>
      </c>
      <c r="T58" s="42">
        <v>7.68</v>
      </c>
      <c r="U58" s="42">
        <f>IFERROR(100-Abril81168913141516[[#This Row],[10,00]]-Abril81168913141516[[#This Row],[12,00]]-Abril81168913141516[[#This Row],[14,00]]-Abril81168913141516[[#This Row],[16,00]],"N.A.")</f>
        <v>84.72</v>
      </c>
      <c r="V58" s="42"/>
      <c r="W58" s="42" t="s">
        <v>117</v>
      </c>
      <c r="X58" s="42"/>
      <c r="Y58" s="42"/>
    </row>
    <row r="59" spans="1:25" ht="15" hidden="1" customHeight="1" x14ac:dyDescent="0.2">
      <c r="A59" s="41">
        <v>48</v>
      </c>
      <c r="B59" s="43">
        <v>45666</v>
      </c>
      <c r="C59" s="44">
        <v>0.625</v>
      </c>
      <c r="D59" s="42" t="s">
        <v>114</v>
      </c>
      <c r="E59" s="8" t="s">
        <v>116</v>
      </c>
      <c r="F59" s="42">
        <v>200543</v>
      </c>
      <c r="G59" s="45" t="str">
        <f>+VLOOKUP(Abril81168913141516[[#This Row],[Código]],Tabla1[#All],2,FALSE)</f>
        <v xml:space="preserve">C.ENGORDE ESP VR. </v>
      </c>
      <c r="H59" s="42">
        <v>46</v>
      </c>
      <c r="I59" s="42">
        <v>10</v>
      </c>
      <c r="J59" s="42">
        <v>10</v>
      </c>
      <c r="K59" s="9" t="s">
        <v>110</v>
      </c>
      <c r="L59" s="42" t="s">
        <v>110</v>
      </c>
      <c r="M59" s="22" t="s">
        <v>110</v>
      </c>
      <c r="N59" s="42" t="s">
        <v>111</v>
      </c>
      <c r="O59" s="42" t="str">
        <f>IFERROR(100-Abril81168913141516[[#This Row],[% Durab.]],"N.A")</f>
        <v>N.A</v>
      </c>
      <c r="P59" s="42" t="s">
        <v>112</v>
      </c>
      <c r="Q59" s="42">
        <v>0.08</v>
      </c>
      <c r="R59" s="42">
        <v>0.76</v>
      </c>
      <c r="S59" s="42">
        <v>6.64</v>
      </c>
      <c r="T59" s="42">
        <v>6.68</v>
      </c>
      <c r="U59" s="42">
        <f>IFERROR(100-Abril81168913141516[[#This Row],[10,00]]-Abril81168913141516[[#This Row],[12,00]]-Abril81168913141516[[#This Row],[14,00]]-Abril81168913141516[[#This Row],[16,00]],"N.A.")</f>
        <v>85.84</v>
      </c>
      <c r="V59" s="42"/>
      <c r="W59" s="42" t="s">
        <v>118</v>
      </c>
      <c r="X59" s="42"/>
      <c r="Y59" s="42"/>
    </row>
    <row r="60" spans="1:25" ht="15" hidden="1" customHeight="1" x14ac:dyDescent="0.25">
      <c r="A60" s="41">
        <v>49</v>
      </c>
      <c r="B60" s="43">
        <v>45667</v>
      </c>
      <c r="C60" s="44">
        <v>0.29166666666666669</v>
      </c>
      <c r="D60" s="42" t="s">
        <v>114</v>
      </c>
      <c r="E60" s="42" t="s">
        <v>116</v>
      </c>
      <c r="F60" s="42">
        <v>200541</v>
      </c>
      <c r="G60" s="45" t="str">
        <f>+VLOOKUP(Abril81168913141516[[#This Row],[Código]],Tabla1[#All],2,FALSE)</f>
        <v>C. LEVANTE VR P.</v>
      </c>
      <c r="H60" s="42">
        <v>48</v>
      </c>
      <c r="I60" s="42">
        <v>35</v>
      </c>
      <c r="J60" s="42">
        <v>5</v>
      </c>
      <c r="K60" s="9" t="s">
        <v>110</v>
      </c>
      <c r="L60" s="42" t="s">
        <v>110</v>
      </c>
      <c r="M60" s="22" t="s">
        <v>110</v>
      </c>
      <c r="N60" s="42" t="s">
        <v>111</v>
      </c>
      <c r="O60" s="42" t="s">
        <v>110</v>
      </c>
      <c r="P60" s="42" t="s">
        <v>112</v>
      </c>
      <c r="Q60" s="42">
        <v>0.12</v>
      </c>
      <c r="R60" s="42">
        <v>0.72</v>
      </c>
      <c r="S60" s="42">
        <v>6.12</v>
      </c>
      <c r="T60" s="42">
        <v>6.08</v>
      </c>
      <c r="U60" s="42">
        <f>IFERROR(100-Abril81168913141516[[#This Row],[10,00]]-Abril81168913141516[[#This Row],[12,00]]-Abril81168913141516[[#This Row],[14,00]]-Abril81168913141516[[#This Row],[16,00]],"N.A.")</f>
        <v>86.96</v>
      </c>
      <c r="V60" s="42"/>
      <c r="W60" s="42" t="s">
        <v>109</v>
      </c>
      <c r="X60" s="42"/>
      <c r="Y60" s="42"/>
    </row>
    <row r="61" spans="1:25" ht="15" hidden="1" customHeight="1" x14ac:dyDescent="0.2">
      <c r="A61" s="41">
        <v>50</v>
      </c>
      <c r="B61" s="43">
        <v>45667</v>
      </c>
      <c r="C61" s="44">
        <v>0.33333333333333331</v>
      </c>
      <c r="D61" s="42" t="s">
        <v>114</v>
      </c>
      <c r="E61" s="8" t="s">
        <v>116</v>
      </c>
      <c r="F61" s="42">
        <v>200541</v>
      </c>
      <c r="G61" s="45" t="str">
        <f>+VLOOKUP(Abril81168913141516[[#This Row],[Código]],Tabla1[#All],2,FALSE)</f>
        <v>C. LEVANTE VR P.</v>
      </c>
      <c r="H61" s="42">
        <v>48</v>
      </c>
      <c r="I61" s="42">
        <v>35</v>
      </c>
      <c r="J61" s="42">
        <v>10</v>
      </c>
      <c r="K61" s="9" t="s">
        <v>110</v>
      </c>
      <c r="L61" s="42" t="s">
        <v>110</v>
      </c>
      <c r="M61" s="22" t="s">
        <v>110</v>
      </c>
      <c r="N61" s="42" t="s">
        <v>111</v>
      </c>
      <c r="O61" s="42" t="s">
        <v>110</v>
      </c>
      <c r="P61" s="42" t="s">
        <v>112</v>
      </c>
      <c r="Q61" s="42">
        <v>0.2</v>
      </c>
      <c r="R61" s="42">
        <v>1.1200000000000001</v>
      </c>
      <c r="S61" s="42">
        <v>8.68</v>
      </c>
      <c r="T61" s="42">
        <v>7.84</v>
      </c>
      <c r="U61" s="42">
        <f>IFERROR(100-Abril81168913141516[[#This Row],[10,00]]-Abril81168913141516[[#This Row],[12,00]]-Abril81168913141516[[#This Row],[14,00]]-Abril81168913141516[[#This Row],[16,00]],"N.A.")</f>
        <v>82.16</v>
      </c>
      <c r="V61" s="42"/>
      <c r="W61" s="42" t="s">
        <v>109</v>
      </c>
      <c r="X61" s="42"/>
      <c r="Y61" s="42"/>
    </row>
    <row r="62" spans="1:25" ht="15" hidden="1" customHeight="1" x14ac:dyDescent="0.2">
      <c r="A62" s="41">
        <v>51</v>
      </c>
      <c r="B62" s="43">
        <v>45667</v>
      </c>
      <c r="C62" s="44">
        <v>0.43055555555555558</v>
      </c>
      <c r="D62" s="42" t="s">
        <v>114</v>
      </c>
      <c r="E62" s="8" t="s">
        <v>116</v>
      </c>
      <c r="F62" s="42">
        <v>200542</v>
      </c>
      <c r="G62" s="45" t="str">
        <f>+VLOOKUP(Abril81168913141516[[#This Row],[Código]],Tabla1[#All],2,FALSE)</f>
        <v xml:space="preserve">LEVANTE R ESP VR </v>
      </c>
      <c r="H62" s="42">
        <v>45</v>
      </c>
      <c r="I62" s="42">
        <v>20</v>
      </c>
      <c r="J62" s="42">
        <v>10</v>
      </c>
      <c r="K62" s="9" t="s">
        <v>110</v>
      </c>
      <c r="L62" s="42" t="s">
        <v>110</v>
      </c>
      <c r="M62" s="22" t="s">
        <v>110</v>
      </c>
      <c r="N62" s="42" t="s">
        <v>111</v>
      </c>
      <c r="O62" s="42" t="s">
        <v>110</v>
      </c>
      <c r="P62" s="42" t="s">
        <v>112</v>
      </c>
      <c r="Q62" s="42">
        <v>0.08</v>
      </c>
      <c r="R62" s="42">
        <v>0.44</v>
      </c>
      <c r="S62" s="42">
        <v>5.36</v>
      </c>
      <c r="T62" s="42">
        <v>5.28</v>
      </c>
      <c r="U62" s="42">
        <f>IFERROR(100-Abril81168913141516[[#This Row],[10,00]]-Abril81168913141516[[#This Row],[12,00]]-Abril81168913141516[[#This Row],[14,00]]-Abril81168913141516[[#This Row],[16,00]],"N.A.")</f>
        <v>88.84</v>
      </c>
      <c r="V62" s="42"/>
      <c r="W62" s="42" t="s">
        <v>118</v>
      </c>
      <c r="X62" s="42"/>
      <c r="Y62" s="42"/>
    </row>
    <row r="63" spans="1:25" ht="15" hidden="1" customHeight="1" x14ac:dyDescent="0.2">
      <c r="A63" s="41">
        <v>52</v>
      </c>
      <c r="B63" s="43">
        <v>45667</v>
      </c>
      <c r="C63" s="44">
        <v>0.45833333333333331</v>
      </c>
      <c r="D63" s="42" t="s">
        <v>114</v>
      </c>
      <c r="E63" s="8" t="s">
        <v>116</v>
      </c>
      <c r="F63" s="42">
        <v>200541</v>
      </c>
      <c r="G63" s="45" t="str">
        <f>+VLOOKUP(Abril81168913141516[[#This Row],[Código]],Tabla1[#All],2,FALSE)</f>
        <v>C. LEVANTE VR P.</v>
      </c>
      <c r="H63" s="42">
        <v>47</v>
      </c>
      <c r="I63" s="42">
        <v>35</v>
      </c>
      <c r="J63" s="42">
        <v>31</v>
      </c>
      <c r="K63" s="9" t="s">
        <v>110</v>
      </c>
      <c r="L63" s="42" t="s">
        <v>110</v>
      </c>
      <c r="M63" s="22" t="s">
        <v>110</v>
      </c>
      <c r="N63" s="42" t="s">
        <v>111</v>
      </c>
      <c r="O63" s="42" t="s">
        <v>110</v>
      </c>
      <c r="P63" s="42" t="s">
        <v>112</v>
      </c>
      <c r="Q63" s="42">
        <v>0.12</v>
      </c>
      <c r="R63" s="42">
        <v>0.68</v>
      </c>
      <c r="S63" s="42">
        <v>6.44</v>
      </c>
      <c r="T63" s="42">
        <v>6.16</v>
      </c>
      <c r="U63" s="42">
        <f>IFERROR(100-Abril81168913141516[[#This Row],[10,00]]-Abril81168913141516[[#This Row],[12,00]]-Abril81168913141516[[#This Row],[14,00]]-Abril81168913141516[[#This Row],[16,00]],"N.A.")</f>
        <v>86.6</v>
      </c>
      <c r="V63" s="42"/>
      <c r="W63" s="42" t="s">
        <v>118</v>
      </c>
      <c r="X63" s="42"/>
      <c r="Y63" s="42"/>
    </row>
    <row r="64" spans="1:25" ht="15" hidden="1" customHeight="1" x14ac:dyDescent="0.2">
      <c r="A64" s="41">
        <v>53</v>
      </c>
      <c r="B64" s="43">
        <v>45667</v>
      </c>
      <c r="C64" s="44">
        <v>0.54166666666666663</v>
      </c>
      <c r="D64" s="42" t="s">
        <v>80</v>
      </c>
      <c r="E64" s="8" t="s">
        <v>77</v>
      </c>
      <c r="F64" s="42">
        <v>200541</v>
      </c>
      <c r="G64" s="45" t="str">
        <f>+VLOOKUP(Abril81168913141516[[#This Row],[Código]],Tabla1[#All],2,FALSE)</f>
        <v>C. LEVANTE VR P.</v>
      </c>
      <c r="H64" s="42">
        <v>47</v>
      </c>
      <c r="I64" s="42">
        <v>35</v>
      </c>
      <c r="J64" s="42">
        <v>27</v>
      </c>
      <c r="K64" s="9">
        <v>500</v>
      </c>
      <c r="L64" s="73">
        <v>455</v>
      </c>
      <c r="M64" s="22">
        <f>IFERROR((Abril81168913141516[[#This Row],[m2]]*100)/Abril81168913141516[[#This Row],[m1]],"N.A")</f>
        <v>91</v>
      </c>
      <c r="N64" s="48">
        <v>3.1</v>
      </c>
      <c r="O64" s="42">
        <f>IFERROR(100-Abril81168913141516[[#This Row],[% Durab.]],"N.A")</f>
        <v>9</v>
      </c>
      <c r="P64" s="42" t="s">
        <v>103</v>
      </c>
      <c r="Q64" s="42" t="s">
        <v>103</v>
      </c>
      <c r="R64" s="42" t="s">
        <v>103</v>
      </c>
      <c r="S64" s="42" t="s">
        <v>103</v>
      </c>
      <c r="T64" s="42" t="s">
        <v>103</v>
      </c>
      <c r="U64" s="42" t="str">
        <f>IFERROR(100-Abril81168913141516[[#This Row],[10,00]]-Abril81168913141516[[#This Row],[12,00]]-Abril81168913141516[[#This Row],[14,00]]-Abril81168913141516[[#This Row],[16,00]],"N.A.")</f>
        <v>N.A.</v>
      </c>
      <c r="V64" s="42"/>
      <c r="W64" s="42" t="s">
        <v>118</v>
      </c>
      <c r="X64" s="42"/>
      <c r="Y64" s="42"/>
    </row>
    <row r="65" spans="1:25" ht="15" hidden="1" customHeight="1" x14ac:dyDescent="0.2">
      <c r="A65" s="41">
        <v>54</v>
      </c>
      <c r="B65" s="43">
        <v>45667</v>
      </c>
      <c r="C65" s="44">
        <v>0.91666666666666663</v>
      </c>
      <c r="D65" s="42" t="s">
        <v>80</v>
      </c>
      <c r="E65" s="8" t="s">
        <v>77</v>
      </c>
      <c r="F65" s="42">
        <v>200541</v>
      </c>
      <c r="G65" s="45" t="str">
        <f>+VLOOKUP(Abril81168913141516[[#This Row],[Código]],Tabla1[#All],2,FALSE)</f>
        <v>C. LEVANTE VR P.</v>
      </c>
      <c r="H65" s="42">
        <v>48</v>
      </c>
      <c r="I65" s="42">
        <v>35</v>
      </c>
      <c r="J65" s="42">
        <v>4</v>
      </c>
      <c r="K65" s="9">
        <v>500</v>
      </c>
      <c r="L65" s="73">
        <v>467</v>
      </c>
      <c r="M65" s="22">
        <f>IFERROR((Abril81168913141516[[#This Row],[m2]]*100)/Abril81168913141516[[#This Row],[m1]],"N.A")</f>
        <v>93.4</v>
      </c>
      <c r="N65" s="48">
        <v>3.2</v>
      </c>
      <c r="O65" s="42">
        <f>IFERROR(100-Abril81168913141516[[#This Row],[% Durab.]],"N.A")</f>
        <v>6.5999999999999943</v>
      </c>
      <c r="P65" s="42" t="s">
        <v>103</v>
      </c>
      <c r="Q65" s="42" t="s">
        <v>103</v>
      </c>
      <c r="R65" s="42" t="s">
        <v>103</v>
      </c>
      <c r="S65" s="42" t="s">
        <v>103</v>
      </c>
      <c r="T65" s="42" t="s">
        <v>103</v>
      </c>
      <c r="U65" s="42" t="s">
        <v>115</v>
      </c>
      <c r="V65" s="42"/>
      <c r="W65" s="42" t="s">
        <v>118</v>
      </c>
      <c r="X65" s="42"/>
      <c r="Y65" s="42"/>
    </row>
    <row r="66" spans="1:25" ht="15" hidden="1" customHeight="1" x14ac:dyDescent="0.2">
      <c r="A66" s="41">
        <v>55</v>
      </c>
      <c r="B66" s="43">
        <v>45668</v>
      </c>
      <c r="C66" s="44">
        <v>0.40972222222222221</v>
      </c>
      <c r="D66" s="42" t="s">
        <v>114</v>
      </c>
      <c r="E66" s="8" t="s">
        <v>116</v>
      </c>
      <c r="F66" s="42">
        <v>200541</v>
      </c>
      <c r="G66" s="45" t="str">
        <f>+VLOOKUP(Abril81168913141516[[#This Row],[Código]],Tabla1[#All],2,FALSE)</f>
        <v>C. LEVANTE VR P.</v>
      </c>
      <c r="H66" s="42">
        <v>48</v>
      </c>
      <c r="I66" s="42">
        <v>35</v>
      </c>
      <c r="J66" s="42">
        <v>15</v>
      </c>
      <c r="K66" s="9" t="s">
        <v>110</v>
      </c>
      <c r="L66" s="42" t="s">
        <v>110</v>
      </c>
      <c r="M66" s="22" t="s">
        <v>110</v>
      </c>
      <c r="N66" s="42" t="s">
        <v>111</v>
      </c>
      <c r="O66" s="42" t="str">
        <f>IFERROR(100-Abril81168913141516[[#This Row],[% Durab.]],"N.A")</f>
        <v>N.A</v>
      </c>
      <c r="P66" s="42" t="s">
        <v>112</v>
      </c>
      <c r="Q66" s="42">
        <v>0.16</v>
      </c>
      <c r="R66" s="42">
        <v>0.56000000000000005</v>
      </c>
      <c r="S66" s="42">
        <v>4.84</v>
      </c>
      <c r="T66" s="42">
        <v>5.2</v>
      </c>
      <c r="U66" s="42">
        <f>IFERROR(100-Abril81168913141516[[#This Row],[10,00]]-Abril81168913141516[[#This Row],[12,00]]-Abril81168913141516[[#This Row],[14,00]]-Abril81168913141516[[#This Row],[16,00]],"N.A.")</f>
        <v>89.24</v>
      </c>
      <c r="V66" s="42"/>
      <c r="W66" s="42" t="s">
        <v>118</v>
      </c>
      <c r="X66" s="42"/>
      <c r="Y66" s="42"/>
    </row>
    <row r="67" spans="1:25" ht="15" hidden="1" customHeight="1" x14ac:dyDescent="0.2">
      <c r="A67" s="41">
        <v>56</v>
      </c>
      <c r="B67" s="43">
        <v>45668</v>
      </c>
      <c r="C67" s="44">
        <v>0.4513888888888889</v>
      </c>
      <c r="D67" s="42" t="s">
        <v>114</v>
      </c>
      <c r="E67" s="8" t="s">
        <v>116</v>
      </c>
      <c r="F67" s="42">
        <v>200541</v>
      </c>
      <c r="G67" s="45" t="str">
        <f>+VLOOKUP(Abril81168913141516[[#This Row],[Código]],Tabla1[#All],2,FALSE)</f>
        <v>C. LEVANTE VR P.</v>
      </c>
      <c r="H67" s="42">
        <v>48</v>
      </c>
      <c r="I67" s="42">
        <v>35</v>
      </c>
      <c r="J67" s="42">
        <v>22</v>
      </c>
      <c r="K67" s="9" t="s">
        <v>110</v>
      </c>
      <c r="L67" s="42" t="s">
        <v>110</v>
      </c>
      <c r="M67" s="22" t="s">
        <v>110</v>
      </c>
      <c r="N67" s="42" t="s">
        <v>111</v>
      </c>
      <c r="O67" s="42" t="s">
        <v>110</v>
      </c>
      <c r="P67" s="42" t="s">
        <v>112</v>
      </c>
      <c r="Q67" s="42">
        <v>0.12</v>
      </c>
      <c r="R67" s="42">
        <v>0.76</v>
      </c>
      <c r="S67" s="42">
        <v>6.84</v>
      </c>
      <c r="T67" s="42">
        <v>6.32</v>
      </c>
      <c r="U67" s="42">
        <f>IFERROR(100-Abril81168913141516[[#This Row],[10,00]]-Abril81168913141516[[#This Row],[12,00]]-Abril81168913141516[[#This Row],[14,00]]-Abril81168913141516[[#This Row],[16,00]],"N.A.")</f>
        <v>85.95999999999998</v>
      </c>
      <c r="V67" s="42"/>
      <c r="W67" s="42" t="s">
        <v>118</v>
      </c>
      <c r="X67" s="42"/>
      <c r="Y67" s="42"/>
    </row>
    <row r="68" spans="1:25" ht="15" hidden="1" customHeight="1" x14ac:dyDescent="0.2">
      <c r="A68" s="41">
        <v>57</v>
      </c>
      <c r="B68" s="43">
        <v>45668</v>
      </c>
      <c r="C68" s="44">
        <v>0.4861111111111111</v>
      </c>
      <c r="D68" s="42" t="s">
        <v>80</v>
      </c>
      <c r="E68" s="8" t="s">
        <v>77</v>
      </c>
      <c r="F68" s="42">
        <v>200541</v>
      </c>
      <c r="G68" s="45" t="str">
        <f>+VLOOKUP(Abril81168913141516[[#This Row],[Código]],Tabla1[#All],2,FALSE)</f>
        <v>C. LEVANTE VR P.</v>
      </c>
      <c r="H68" s="42">
        <v>47</v>
      </c>
      <c r="I68" s="42">
        <v>35</v>
      </c>
      <c r="J68" s="42">
        <v>20</v>
      </c>
      <c r="K68" s="9">
        <v>500</v>
      </c>
      <c r="L68" s="73">
        <v>470</v>
      </c>
      <c r="M68" s="22">
        <f>IFERROR((Abril81168913141516[[#This Row],[m2]]*100)/Abril81168913141516[[#This Row],[m1]],"N.A")</f>
        <v>94</v>
      </c>
      <c r="N68" s="48">
        <v>3.1</v>
      </c>
      <c r="O68" s="42">
        <f>IFERROR(100-Abril81168913141516[[#This Row],[% Durab.]],"N.A")</f>
        <v>6</v>
      </c>
      <c r="P68" s="42" t="s">
        <v>103</v>
      </c>
      <c r="Q68" s="42" t="s">
        <v>103</v>
      </c>
      <c r="R68" s="42" t="s">
        <v>103</v>
      </c>
      <c r="S68" s="42" t="s">
        <v>103</v>
      </c>
      <c r="T68" s="42" t="s">
        <v>103</v>
      </c>
      <c r="U68" s="42" t="str">
        <f>IFERROR(100-Abril81168913141516[[#This Row],[10,00]]-Abril81168913141516[[#This Row],[12,00]]-Abril81168913141516[[#This Row],[14,00]]-Abril81168913141516[[#This Row],[16,00]],"N.A.")</f>
        <v>N.A.</v>
      </c>
      <c r="V68" s="42"/>
      <c r="W68" s="42" t="s">
        <v>118</v>
      </c>
      <c r="X68" s="42"/>
      <c r="Y68" s="42"/>
    </row>
    <row r="69" spans="1:25" ht="15" hidden="1" customHeight="1" x14ac:dyDescent="0.2">
      <c r="A69" s="41">
        <v>58</v>
      </c>
      <c r="B69" s="43">
        <v>45668</v>
      </c>
      <c r="C69" s="44">
        <v>0.54861111111111116</v>
      </c>
      <c r="D69" s="42" t="s">
        <v>80</v>
      </c>
      <c r="E69" s="8" t="s">
        <v>77</v>
      </c>
      <c r="F69" s="42">
        <v>200541</v>
      </c>
      <c r="G69" s="45" t="str">
        <f>+VLOOKUP(Abril81168913141516[[#This Row],[Código]],Tabla1[#All],2,FALSE)</f>
        <v>C. LEVANTE VR P.</v>
      </c>
      <c r="H69" s="42">
        <v>48</v>
      </c>
      <c r="I69" s="42">
        <v>35</v>
      </c>
      <c r="J69" s="42">
        <v>11</v>
      </c>
      <c r="K69" s="9">
        <v>500</v>
      </c>
      <c r="L69" s="73">
        <v>467</v>
      </c>
      <c r="M69" s="22">
        <f>IFERROR((Abril81168913141516[[#This Row],[m2]]*100)/Abril81168913141516[[#This Row],[m1]],"N.A")</f>
        <v>93.4</v>
      </c>
      <c r="N69" s="48">
        <v>3.2</v>
      </c>
      <c r="O69" s="42">
        <f>IFERROR(100-Abril81168913141516[[#This Row],[% Durab.]],"N.A")</f>
        <v>6.5999999999999943</v>
      </c>
      <c r="P69" s="42" t="s">
        <v>103</v>
      </c>
      <c r="Q69" s="42" t="s">
        <v>103</v>
      </c>
      <c r="R69" s="42" t="s">
        <v>103</v>
      </c>
      <c r="S69" s="42" t="s">
        <v>103</v>
      </c>
      <c r="T69" s="42" t="s">
        <v>103</v>
      </c>
      <c r="U69" s="42" t="str">
        <f>IFERROR(100-Abril81168913141516[[#This Row],[10,00]]-Abril81168913141516[[#This Row],[12,00]]-Abril81168913141516[[#This Row],[14,00]]-Abril81168913141516[[#This Row],[16,00]],"N.A.")</f>
        <v>N.A.</v>
      </c>
      <c r="V69" s="42"/>
      <c r="W69" s="42" t="s">
        <v>118</v>
      </c>
      <c r="X69" s="42"/>
      <c r="Y69" s="42"/>
    </row>
    <row r="70" spans="1:25" ht="15" hidden="1" customHeight="1" x14ac:dyDescent="0.2">
      <c r="A70" s="41">
        <v>59</v>
      </c>
      <c r="B70" s="43">
        <v>45668</v>
      </c>
      <c r="C70" s="44">
        <v>0.60416666666666663</v>
      </c>
      <c r="D70" s="42" t="s">
        <v>80</v>
      </c>
      <c r="E70" s="8" t="s">
        <v>77</v>
      </c>
      <c r="F70" s="42">
        <v>200541</v>
      </c>
      <c r="G70" s="45" t="str">
        <f>+VLOOKUP(Abril81168913141516[[#This Row],[Código]],Tabla1[#All],2,FALSE)</f>
        <v>C. LEVANTE VR P.</v>
      </c>
      <c r="H70" s="42">
        <v>48</v>
      </c>
      <c r="I70" s="42">
        <v>35</v>
      </c>
      <c r="J70" s="42">
        <v>16</v>
      </c>
      <c r="K70" s="9">
        <v>500</v>
      </c>
      <c r="L70" s="73">
        <v>455</v>
      </c>
      <c r="M70" s="22">
        <f>IFERROR((Abril81168913141516[[#This Row],[m2]]*100)/Abril81168913141516[[#This Row],[m1]],"N.A")</f>
        <v>91</v>
      </c>
      <c r="N70" s="48">
        <v>3</v>
      </c>
      <c r="O70" s="42">
        <f>IFERROR(100-Abril81168913141516[[#This Row],[% Durab.]],"N.A")</f>
        <v>9</v>
      </c>
      <c r="P70" s="42" t="s">
        <v>103</v>
      </c>
      <c r="Q70" s="42" t="s">
        <v>103</v>
      </c>
      <c r="R70" s="42" t="s">
        <v>103</v>
      </c>
      <c r="S70" s="42" t="s">
        <v>103</v>
      </c>
      <c r="T70" s="42" t="s">
        <v>103</v>
      </c>
      <c r="U70" s="42" t="str">
        <f>IFERROR(100-Abril81168913141516[[#This Row],[10,00]]-Abril81168913141516[[#This Row],[12,00]]-Abril81168913141516[[#This Row],[14,00]]-Abril81168913141516[[#This Row],[16,00]],"N.A.")</f>
        <v>N.A.</v>
      </c>
      <c r="V70" s="42"/>
      <c r="W70" s="42" t="s">
        <v>118</v>
      </c>
      <c r="X70" s="42"/>
      <c r="Y70" s="42"/>
    </row>
    <row r="71" spans="1:25" ht="15" hidden="1" customHeight="1" x14ac:dyDescent="0.2">
      <c r="A71" s="41">
        <v>60</v>
      </c>
      <c r="B71" s="43">
        <v>45668</v>
      </c>
      <c r="C71" s="44">
        <v>0.66666666666666663</v>
      </c>
      <c r="D71" s="42" t="s">
        <v>114</v>
      </c>
      <c r="E71" s="8" t="s">
        <v>116</v>
      </c>
      <c r="F71" s="42">
        <v>200541</v>
      </c>
      <c r="G71" s="45" t="str">
        <f>+VLOOKUP(Abril81168913141516[[#This Row],[Código]],Tabla1[#All],2,FALSE)</f>
        <v>C. LEVANTE VR P.</v>
      </c>
      <c r="H71" s="42">
        <v>48</v>
      </c>
      <c r="I71" s="42">
        <v>35</v>
      </c>
      <c r="J71" s="42">
        <v>26</v>
      </c>
      <c r="K71" s="9" t="s">
        <v>110</v>
      </c>
      <c r="L71" s="42" t="s">
        <v>110</v>
      </c>
      <c r="M71" s="22" t="s">
        <v>110</v>
      </c>
      <c r="N71" s="42" t="s">
        <v>111</v>
      </c>
      <c r="O71" s="42" t="s">
        <v>110</v>
      </c>
      <c r="P71" s="42" t="s">
        <v>112</v>
      </c>
      <c r="Q71" s="42">
        <v>0.64</v>
      </c>
      <c r="R71" s="42">
        <v>2.2400000000000002</v>
      </c>
      <c r="S71" s="42">
        <v>9.32</v>
      </c>
      <c r="T71" s="42">
        <v>6.96</v>
      </c>
      <c r="U71" s="42">
        <f>IFERROR(100-Abril81168913141516[[#This Row],[10,00]]-Abril81168913141516[[#This Row],[12,00]]-Abril81168913141516[[#This Row],[14,00]]-Abril81168913141516[[#This Row],[16,00]],"N.A.")</f>
        <v>80.840000000000018</v>
      </c>
      <c r="V71" s="42"/>
      <c r="W71" s="42" t="s">
        <v>118</v>
      </c>
      <c r="X71" s="42"/>
      <c r="Y71" s="42"/>
    </row>
    <row r="72" spans="1:25" ht="15" hidden="1" customHeight="1" x14ac:dyDescent="0.2">
      <c r="A72" s="41">
        <v>61</v>
      </c>
      <c r="B72" s="43">
        <v>45668</v>
      </c>
      <c r="C72" s="44">
        <v>0.66666666666666663</v>
      </c>
      <c r="D72" s="42" t="s">
        <v>114</v>
      </c>
      <c r="E72" s="8" t="s">
        <v>116</v>
      </c>
      <c r="F72" s="42">
        <v>200541</v>
      </c>
      <c r="G72" s="45" t="str">
        <f>+VLOOKUP(Abril81168913141516[[#This Row],[Código]],Tabla1[#All],2,FALSE)</f>
        <v>C. LEVANTE VR P.</v>
      </c>
      <c r="H72" s="42">
        <v>48</v>
      </c>
      <c r="I72" s="42">
        <v>35</v>
      </c>
      <c r="J72" s="42">
        <v>26</v>
      </c>
      <c r="K72" s="9" t="s">
        <v>110</v>
      </c>
      <c r="L72" s="42" t="s">
        <v>110</v>
      </c>
      <c r="M72" s="22" t="s">
        <v>110</v>
      </c>
      <c r="N72" s="42" t="s">
        <v>111</v>
      </c>
      <c r="O72" s="42" t="s">
        <v>110</v>
      </c>
      <c r="P72" s="42" t="s">
        <v>112</v>
      </c>
      <c r="Q72" s="42">
        <v>0.32</v>
      </c>
      <c r="R72" s="42">
        <v>2.2000000000000002</v>
      </c>
      <c r="S72" s="42">
        <v>9.44</v>
      </c>
      <c r="T72" s="42">
        <v>6.36</v>
      </c>
      <c r="U72" s="42">
        <f>IFERROR(100-Abril81168913141516[[#This Row],[10,00]]-Abril81168913141516[[#This Row],[12,00]]-Abril81168913141516[[#This Row],[14,00]]-Abril81168913141516[[#This Row],[16,00]],"N.A.")</f>
        <v>81.680000000000007</v>
      </c>
      <c r="V72" s="42"/>
      <c r="W72" s="42" t="s">
        <v>118</v>
      </c>
      <c r="X72" s="42"/>
      <c r="Y72" s="42"/>
    </row>
    <row r="73" spans="1:25" ht="15" hidden="1" customHeight="1" x14ac:dyDescent="0.2">
      <c r="A73" s="41">
        <v>62</v>
      </c>
      <c r="B73" s="43">
        <v>45668</v>
      </c>
      <c r="C73" s="44">
        <v>0.66666666666666663</v>
      </c>
      <c r="D73" s="42" t="s">
        <v>114</v>
      </c>
      <c r="E73" s="8" t="s">
        <v>116</v>
      </c>
      <c r="F73" s="42">
        <v>200541</v>
      </c>
      <c r="G73" s="45" t="str">
        <f>+VLOOKUP(Abril81168913141516[[#This Row],[Código]],Tabla1[#All],2,FALSE)</f>
        <v>C. LEVANTE VR P.</v>
      </c>
      <c r="H73" s="42">
        <v>48</v>
      </c>
      <c r="I73" s="42">
        <v>35</v>
      </c>
      <c r="J73" s="42">
        <v>26</v>
      </c>
      <c r="K73" s="9" t="s">
        <v>110</v>
      </c>
      <c r="L73" s="42" t="s">
        <v>110</v>
      </c>
      <c r="M73" s="22" t="s">
        <v>110</v>
      </c>
      <c r="N73" s="42" t="s">
        <v>111</v>
      </c>
      <c r="O73" s="42" t="s">
        <v>110</v>
      </c>
      <c r="P73" s="42" t="s">
        <v>112</v>
      </c>
      <c r="Q73" s="42">
        <v>0.52</v>
      </c>
      <c r="R73" s="42">
        <v>2.08</v>
      </c>
      <c r="S73" s="42">
        <v>9.1199999999999992</v>
      </c>
      <c r="T73" s="42">
        <v>6.48</v>
      </c>
      <c r="U73" s="42">
        <f>IFERROR(100-Abril81168913141516[[#This Row],[10,00]]-Abril81168913141516[[#This Row],[12,00]]-Abril81168913141516[[#This Row],[14,00]]-Abril81168913141516[[#This Row],[16,00]],"N.A.")</f>
        <v>81.8</v>
      </c>
      <c r="V73" s="42"/>
      <c r="W73" s="42" t="s">
        <v>118</v>
      </c>
      <c r="X73" s="42"/>
      <c r="Y73" s="42"/>
    </row>
    <row r="74" spans="1:25" ht="15" hidden="1" customHeight="1" x14ac:dyDescent="0.2">
      <c r="A74" s="41">
        <v>63</v>
      </c>
      <c r="B74" s="43">
        <v>45668</v>
      </c>
      <c r="C74" s="44">
        <v>0.6875</v>
      </c>
      <c r="D74" s="42" t="s">
        <v>114</v>
      </c>
      <c r="E74" s="8" t="s">
        <v>116</v>
      </c>
      <c r="F74" s="42">
        <v>200541</v>
      </c>
      <c r="G74" s="45" t="str">
        <f>+VLOOKUP(Abril81168913141516[[#This Row],[Código]],Tabla1[#All],2,FALSE)</f>
        <v>C. LEVANTE VR P.</v>
      </c>
      <c r="H74" s="42">
        <v>48</v>
      </c>
      <c r="I74" s="42">
        <v>35</v>
      </c>
      <c r="J74" s="42">
        <v>35</v>
      </c>
      <c r="K74" s="9" t="s">
        <v>110</v>
      </c>
      <c r="L74" s="42" t="s">
        <v>110</v>
      </c>
      <c r="M74" s="22" t="s">
        <v>110</v>
      </c>
      <c r="N74" s="42" t="s">
        <v>111</v>
      </c>
      <c r="O74" s="42" t="s">
        <v>110</v>
      </c>
      <c r="P74" s="42" t="s">
        <v>112</v>
      </c>
      <c r="Q74" s="42">
        <v>0.08</v>
      </c>
      <c r="R74" s="42">
        <v>0.48</v>
      </c>
      <c r="S74" s="42">
        <v>5.32</v>
      </c>
      <c r="T74" s="42">
        <v>6.28</v>
      </c>
      <c r="U74" s="42">
        <f>IFERROR(100-Abril81168913141516[[#This Row],[10,00]]-Abril81168913141516[[#This Row],[12,00]]-Abril81168913141516[[#This Row],[14,00]]-Abril81168913141516[[#This Row],[16,00]],"N.A.")</f>
        <v>87.84</v>
      </c>
      <c r="V74" s="42"/>
      <c r="W74" s="42" t="s">
        <v>109</v>
      </c>
      <c r="X74" s="42"/>
      <c r="Y74" s="42"/>
    </row>
    <row r="75" spans="1:25" ht="15" hidden="1" customHeight="1" x14ac:dyDescent="0.2">
      <c r="A75" s="41">
        <v>64</v>
      </c>
      <c r="B75" s="43">
        <v>45668</v>
      </c>
      <c r="C75" s="44">
        <v>0.72916666666666663</v>
      </c>
      <c r="D75" s="42" t="s">
        <v>114</v>
      </c>
      <c r="E75" s="8" t="s">
        <v>116</v>
      </c>
      <c r="F75" s="42">
        <v>200541</v>
      </c>
      <c r="G75" s="45" t="str">
        <f>+VLOOKUP(Abril81168913141516[[#This Row],[Código]],Tabla1[#All],2,FALSE)</f>
        <v>C. LEVANTE VR P.</v>
      </c>
      <c r="H75" s="42">
        <v>48</v>
      </c>
      <c r="I75" s="42">
        <v>35</v>
      </c>
      <c r="J75" s="42">
        <v>29</v>
      </c>
      <c r="K75" s="9" t="s">
        <v>110</v>
      </c>
      <c r="L75" s="42" t="s">
        <v>110</v>
      </c>
      <c r="M75" s="22" t="s">
        <v>110</v>
      </c>
      <c r="N75" s="42" t="s">
        <v>111</v>
      </c>
      <c r="O75" s="42" t="s">
        <v>110</v>
      </c>
      <c r="P75" s="42" t="s">
        <v>112</v>
      </c>
      <c r="Q75" s="42">
        <v>0.04</v>
      </c>
      <c r="R75" s="42">
        <v>0.52</v>
      </c>
      <c r="S75" s="42">
        <v>4.4400000000000004</v>
      </c>
      <c r="T75" s="42">
        <v>4.88</v>
      </c>
      <c r="U75" s="42">
        <f>IFERROR(100-Abril81168913141516[[#This Row],[10,00]]-Abril81168913141516[[#This Row],[12,00]]-Abril81168913141516[[#This Row],[14,00]]-Abril81168913141516[[#This Row],[16,00]],"N.A.")</f>
        <v>90.12</v>
      </c>
      <c r="V75" s="42"/>
      <c r="W75" s="42" t="s">
        <v>109</v>
      </c>
      <c r="X75" s="42"/>
      <c r="Y75" s="42"/>
    </row>
    <row r="76" spans="1:25" ht="15" hidden="1" customHeight="1" x14ac:dyDescent="0.2">
      <c r="A76" s="41">
        <v>65</v>
      </c>
      <c r="B76" s="43">
        <v>45668</v>
      </c>
      <c r="C76" s="44">
        <v>0.79166666666666663</v>
      </c>
      <c r="D76" s="42" t="s">
        <v>80</v>
      </c>
      <c r="E76" s="8" t="s">
        <v>77</v>
      </c>
      <c r="F76" s="42">
        <v>200541</v>
      </c>
      <c r="G76" s="45" t="str">
        <f>+VLOOKUP(Abril81168913141516[[#This Row],[Código]],Tabla1[#All],2,FALSE)</f>
        <v>C. LEVANTE VR P.</v>
      </c>
      <c r="H76" s="42">
        <v>48</v>
      </c>
      <c r="I76" s="42">
        <v>35</v>
      </c>
      <c r="J76" s="42">
        <v>32</v>
      </c>
      <c r="K76" s="9">
        <v>500</v>
      </c>
      <c r="L76" s="73">
        <v>460</v>
      </c>
      <c r="M76" s="22">
        <f>IFERROR((Abril81168913141516[[#This Row],[m2]]*100)/Abril81168913141516[[#This Row],[m1]],"N.A")</f>
        <v>92</v>
      </c>
      <c r="N76" s="48">
        <v>3.02</v>
      </c>
      <c r="O76" s="42">
        <f>IFERROR(100-Abril81168913141516[[#This Row],[% Durab.]],"N.A")</f>
        <v>8</v>
      </c>
      <c r="P76" s="42" t="s">
        <v>103</v>
      </c>
      <c r="Q76" s="42" t="s">
        <v>103</v>
      </c>
      <c r="R76" s="42" t="s">
        <v>103</v>
      </c>
      <c r="S76" s="42" t="s">
        <v>103</v>
      </c>
      <c r="T76" s="42" t="s">
        <v>103</v>
      </c>
      <c r="U76" s="42" t="str">
        <f>IFERROR(100-Abril81168913141516[[#This Row],[10,00]]-Abril81168913141516[[#This Row],[12,00]]-Abril81168913141516[[#This Row],[14,00]]-Abril81168913141516[[#This Row],[16,00]],"N.A.")</f>
        <v>N.A.</v>
      </c>
      <c r="V76" s="42"/>
      <c r="W76" s="42" t="s">
        <v>118</v>
      </c>
      <c r="X76" s="42"/>
      <c r="Y76" s="42"/>
    </row>
    <row r="77" spans="1:25" ht="15" hidden="1" customHeight="1" x14ac:dyDescent="0.2">
      <c r="A77" s="41">
        <v>66</v>
      </c>
      <c r="B77" s="43">
        <v>45668</v>
      </c>
      <c r="C77" s="44">
        <v>0.79166666666666663</v>
      </c>
      <c r="D77" s="42" t="s">
        <v>114</v>
      </c>
      <c r="E77" s="8" t="s">
        <v>116</v>
      </c>
      <c r="F77" s="42">
        <v>200544</v>
      </c>
      <c r="G77" s="45" t="str">
        <f>+VLOOKUP(Abril81168913141516[[#This Row],[Código]],Tabla1[#All],2,FALSE)</f>
        <v>FINALIZADOR VR.</v>
      </c>
      <c r="H77" s="42">
        <v>49</v>
      </c>
      <c r="I77" s="42">
        <v>1</v>
      </c>
      <c r="J77" s="42">
        <v>1</v>
      </c>
      <c r="K77" s="9" t="s">
        <v>110</v>
      </c>
      <c r="L77" s="42" t="s">
        <v>110</v>
      </c>
      <c r="M77" s="22" t="s">
        <v>110</v>
      </c>
      <c r="N77" s="42" t="s">
        <v>111</v>
      </c>
      <c r="O77" s="42" t="str">
        <f>IFERROR(100-Abril81168913141516[[#This Row],[% Durab.]],"N.A")</f>
        <v>N.A</v>
      </c>
      <c r="P77" s="42" t="s">
        <v>112</v>
      </c>
      <c r="Q77" s="42">
        <v>0.08</v>
      </c>
      <c r="R77" s="42">
        <v>0.52</v>
      </c>
      <c r="S77" s="42">
        <v>5.44</v>
      </c>
      <c r="T77" s="42">
        <v>5.6</v>
      </c>
      <c r="U77" s="42">
        <f>IFERROR(100-Abril81168913141516[[#This Row],[10,00]]-Abril81168913141516[[#This Row],[12,00]]-Abril81168913141516[[#This Row],[14,00]]-Abril81168913141516[[#This Row],[16,00]],"N.A.")</f>
        <v>88.360000000000014</v>
      </c>
      <c r="V77" s="42"/>
      <c r="W77" s="42" t="s">
        <v>109</v>
      </c>
      <c r="X77" s="42"/>
      <c r="Y77" s="42"/>
    </row>
    <row r="78" spans="1:25" ht="15" hidden="1" customHeight="1" x14ac:dyDescent="0.2">
      <c r="A78" s="41">
        <v>67</v>
      </c>
      <c r="B78" s="43">
        <v>45668</v>
      </c>
      <c r="C78" s="44">
        <v>0.83333333333333337</v>
      </c>
      <c r="D78" s="42" t="s">
        <v>114</v>
      </c>
      <c r="E78" s="8" t="s">
        <v>116</v>
      </c>
      <c r="F78" s="42">
        <v>200544</v>
      </c>
      <c r="G78" s="45" t="str">
        <f>+VLOOKUP(Abril81168913141516[[#This Row],[Código]],Tabla1[#All],2,FALSE)</f>
        <v>FINALIZADOR VR.</v>
      </c>
      <c r="H78" s="42">
        <v>50</v>
      </c>
      <c r="I78" s="42">
        <v>19</v>
      </c>
      <c r="J78" s="42">
        <v>3</v>
      </c>
      <c r="K78" s="9" t="s">
        <v>110</v>
      </c>
      <c r="L78" s="42" t="s">
        <v>110</v>
      </c>
      <c r="M78" s="22" t="s">
        <v>110</v>
      </c>
      <c r="N78" s="42" t="s">
        <v>111</v>
      </c>
      <c r="O78" s="42" t="str">
        <f>IFERROR(100-Abril81168913141516[[#This Row],[% Durab.]],"N.A")</f>
        <v>N.A</v>
      </c>
      <c r="P78" s="42" t="s">
        <v>112</v>
      </c>
      <c r="Q78" s="42">
        <v>0.12</v>
      </c>
      <c r="R78" s="42">
        <v>0.48</v>
      </c>
      <c r="S78" s="42">
        <v>4.6399999999999997</v>
      </c>
      <c r="T78" s="42">
        <v>4.92</v>
      </c>
      <c r="U78" s="42">
        <f>IFERROR(100-Abril81168913141516[[#This Row],[10,00]]-Abril81168913141516[[#This Row],[12,00]]-Abril81168913141516[[#This Row],[14,00]]-Abril81168913141516[[#This Row],[16,00]],"N.A.")</f>
        <v>89.839999999999989</v>
      </c>
      <c r="V78" s="42"/>
      <c r="W78" s="42" t="s">
        <v>109</v>
      </c>
      <c r="X78" s="42"/>
      <c r="Y78" s="42"/>
    </row>
    <row r="79" spans="1:25" ht="15" hidden="1" customHeight="1" x14ac:dyDescent="0.2">
      <c r="A79" s="41">
        <v>68</v>
      </c>
      <c r="B79" s="43">
        <v>45668</v>
      </c>
      <c r="C79" s="44"/>
      <c r="D79" s="42" t="s">
        <v>119</v>
      </c>
      <c r="E79" s="8" t="s">
        <v>77</v>
      </c>
      <c r="F79" s="42">
        <v>200541</v>
      </c>
      <c r="G79" s="45" t="str">
        <f>+VLOOKUP(Abril81168913141516[[#This Row],[Código]],Tabla1[#All],2,FALSE)</f>
        <v>C. LEVANTE VR P.</v>
      </c>
      <c r="H79" s="42">
        <v>48</v>
      </c>
      <c r="I79" s="42">
        <v>35</v>
      </c>
      <c r="J79" s="42">
        <v>25</v>
      </c>
      <c r="K79" s="9">
        <v>500</v>
      </c>
      <c r="L79" s="73">
        <v>458</v>
      </c>
      <c r="M79" s="22">
        <f>IFERROR((Abril81168913141516[[#This Row],[m2]]*100)/Abril81168913141516[[#This Row],[m1]],"N.A")</f>
        <v>91.6</v>
      </c>
      <c r="N79" s="48">
        <v>3.09</v>
      </c>
      <c r="O79" s="42">
        <f>IFERROR(100-Abril81168913141516[[#This Row],[% Durab.]],"N.A")</f>
        <v>8.4000000000000057</v>
      </c>
      <c r="P79" s="42" t="s">
        <v>103</v>
      </c>
      <c r="Q79" s="42" t="s">
        <v>103</v>
      </c>
      <c r="R79" s="42" t="s">
        <v>103</v>
      </c>
      <c r="S79" s="42" t="s">
        <v>103</v>
      </c>
      <c r="T79" s="42" t="s">
        <v>103</v>
      </c>
      <c r="U79" s="42" t="str">
        <f>IFERROR(100-Abril81168913141516[[#This Row],[10,00]]-Abril81168913141516[[#This Row],[12,00]]-Abril81168913141516[[#This Row],[14,00]]-Abril81168913141516[[#This Row],[16,00]],"N.A.")</f>
        <v>N.A.</v>
      </c>
      <c r="V79" s="42"/>
      <c r="W79" s="42" t="s">
        <v>109</v>
      </c>
      <c r="X79" s="42"/>
      <c r="Y79" s="42"/>
    </row>
    <row r="80" spans="1:25" ht="15" hidden="1" customHeight="1" x14ac:dyDescent="0.2">
      <c r="A80" s="41">
        <v>69</v>
      </c>
      <c r="B80" s="43">
        <v>45669</v>
      </c>
      <c r="C80" s="44">
        <v>0.375</v>
      </c>
      <c r="D80" s="42" t="s">
        <v>114</v>
      </c>
      <c r="E80" s="8" t="s">
        <v>116</v>
      </c>
      <c r="F80" s="42">
        <v>200544</v>
      </c>
      <c r="G80" s="45" t="str">
        <f>+VLOOKUP(Abril81168913141516[[#This Row],[Código]],Tabla1[#All],2,FALSE)</f>
        <v>FINALIZADOR VR.</v>
      </c>
      <c r="H80" s="42">
        <v>50</v>
      </c>
      <c r="I80" s="42">
        <v>19</v>
      </c>
      <c r="J80" s="42">
        <v>10</v>
      </c>
      <c r="K80" s="9" t="s">
        <v>110</v>
      </c>
      <c r="L80" s="42" t="s">
        <v>110</v>
      </c>
      <c r="M80" s="22" t="s">
        <v>110</v>
      </c>
      <c r="N80" s="42" t="s">
        <v>111</v>
      </c>
      <c r="O80" s="42" t="s">
        <v>110</v>
      </c>
      <c r="P80" s="42" t="s">
        <v>112</v>
      </c>
      <c r="Q80" s="42">
        <v>0.16</v>
      </c>
      <c r="R80" s="42">
        <v>0.72</v>
      </c>
      <c r="S80" s="42">
        <v>7.36</v>
      </c>
      <c r="T80" s="42">
        <v>6.64</v>
      </c>
      <c r="U80" s="42">
        <f>IFERROR(100-Abril81168913141516[[#This Row],[10,00]]-Abril81168913141516[[#This Row],[12,00]]-Abril81168913141516[[#This Row],[14,00]]-Abril81168913141516[[#This Row],[16,00]],"N.A.")</f>
        <v>85.12</v>
      </c>
      <c r="V80" s="42"/>
      <c r="W80" s="42" t="s">
        <v>109</v>
      </c>
      <c r="X80" s="42"/>
      <c r="Y80" s="42"/>
    </row>
    <row r="81" spans="1:25" ht="15" hidden="1" customHeight="1" x14ac:dyDescent="0.2">
      <c r="A81" s="41">
        <v>70</v>
      </c>
      <c r="B81" s="43">
        <v>45669</v>
      </c>
      <c r="C81" s="44">
        <v>0.41666666666666669</v>
      </c>
      <c r="D81" s="42" t="s">
        <v>114</v>
      </c>
      <c r="E81" s="8" t="s">
        <v>116</v>
      </c>
      <c r="F81" s="42">
        <v>200544</v>
      </c>
      <c r="G81" s="45" t="str">
        <f>+VLOOKUP(Abril81168913141516[[#This Row],[Código]],Tabla1[#All],2,FALSE)</f>
        <v>FINALIZADOR VR.</v>
      </c>
      <c r="H81" s="42">
        <v>50</v>
      </c>
      <c r="I81" s="42">
        <v>19</v>
      </c>
      <c r="J81" s="42">
        <v>15</v>
      </c>
      <c r="K81" s="9" t="s">
        <v>110</v>
      </c>
      <c r="L81" s="42" t="s">
        <v>110</v>
      </c>
      <c r="M81" s="22" t="s">
        <v>110</v>
      </c>
      <c r="N81" s="42" t="s">
        <v>111</v>
      </c>
      <c r="O81" s="42" t="s">
        <v>110</v>
      </c>
      <c r="P81" s="42" t="s">
        <v>112</v>
      </c>
      <c r="Q81" s="42">
        <v>0.12</v>
      </c>
      <c r="R81" s="42">
        <v>0.84</v>
      </c>
      <c r="S81" s="42">
        <v>6.52</v>
      </c>
      <c r="T81" s="42">
        <v>5.8</v>
      </c>
      <c r="U81" s="42">
        <f>IFERROR(100-Abril81168913141516[[#This Row],[10,00]]-Abril81168913141516[[#This Row],[12,00]]-Abril81168913141516[[#This Row],[14,00]]-Abril81168913141516[[#This Row],[16,00]],"N.A.")</f>
        <v>86.72</v>
      </c>
      <c r="V81" s="42"/>
      <c r="W81" s="42" t="s">
        <v>109</v>
      </c>
      <c r="X81" s="42"/>
      <c r="Y81" s="42"/>
    </row>
    <row r="82" spans="1:25" ht="15" hidden="1" customHeight="1" x14ac:dyDescent="0.2">
      <c r="A82" s="41">
        <v>71</v>
      </c>
      <c r="B82" s="43">
        <v>45669</v>
      </c>
      <c r="C82" s="44">
        <v>0.5</v>
      </c>
      <c r="D82" s="42" t="s">
        <v>114</v>
      </c>
      <c r="E82" s="8" t="s">
        <v>116</v>
      </c>
      <c r="F82" s="42">
        <v>200542</v>
      </c>
      <c r="G82" s="45" t="str">
        <f>+VLOOKUP(Abril81168913141516[[#This Row],[Código]],Tabla1[#All],2,FALSE)</f>
        <v xml:space="preserve">LEVANTE R ESP VR </v>
      </c>
      <c r="H82" s="42">
        <v>45</v>
      </c>
      <c r="I82" s="42">
        <v>20</v>
      </c>
      <c r="J82" s="42">
        <v>20</v>
      </c>
      <c r="K82" s="9" t="s">
        <v>110</v>
      </c>
      <c r="L82" s="42" t="s">
        <v>110</v>
      </c>
      <c r="M82" s="22" t="s">
        <v>110</v>
      </c>
      <c r="N82" s="42" t="s">
        <v>111</v>
      </c>
      <c r="O82" s="42" t="str">
        <f>IFERROR(100-Abril81168913141516[[#This Row],[% Durab.]],"N.A")</f>
        <v>N.A</v>
      </c>
      <c r="P82" s="42" t="s">
        <v>112</v>
      </c>
      <c r="Q82" s="42">
        <v>0.2</v>
      </c>
      <c r="R82" s="42">
        <v>1.24</v>
      </c>
      <c r="S82" s="42">
        <v>8.4</v>
      </c>
      <c r="T82" s="42">
        <v>7.12</v>
      </c>
      <c r="U82" s="42">
        <f>IFERROR(100-Abril81168913141516[[#This Row],[10,00]]-Abril81168913141516[[#This Row],[12,00]]-Abril81168913141516[[#This Row],[14,00]]-Abril81168913141516[[#This Row],[16,00]],"N.A.")</f>
        <v>83.039999999999992</v>
      </c>
      <c r="V82" s="42"/>
      <c r="W82" s="42" t="s">
        <v>109</v>
      </c>
      <c r="X82" s="42"/>
      <c r="Y82" s="42"/>
    </row>
    <row r="83" spans="1:25" ht="15" hidden="1" customHeight="1" x14ac:dyDescent="0.2">
      <c r="A83" s="41">
        <v>72</v>
      </c>
      <c r="B83" s="43">
        <v>45671</v>
      </c>
      <c r="C83" s="44">
        <v>0.69791666666666663</v>
      </c>
      <c r="D83" s="42" t="s">
        <v>73</v>
      </c>
      <c r="E83" s="8" t="s">
        <v>78</v>
      </c>
      <c r="F83" s="42">
        <v>200543</v>
      </c>
      <c r="G83" s="45" t="str">
        <f>+VLOOKUP(Abril81168913141516[[#This Row],[Código]],Tabla1[#All],2,FALSE)</f>
        <v xml:space="preserve">C.ENGORDE ESP VR. </v>
      </c>
      <c r="H83" s="42">
        <v>56</v>
      </c>
      <c r="I83" s="42">
        <v>10</v>
      </c>
      <c r="J83" s="42">
        <v>8</v>
      </c>
      <c r="K83" s="9" t="s">
        <v>110</v>
      </c>
      <c r="L83" s="42" t="s">
        <v>110</v>
      </c>
      <c r="M83" s="22" t="str">
        <f>IFERROR((Abril81168913141516[[#This Row],[m2]]*100)/Abril81168913141516[[#This Row],[m1]],"N.A")</f>
        <v>N.A</v>
      </c>
      <c r="N83" s="42" t="s">
        <v>111</v>
      </c>
      <c r="O83" s="42" t="str">
        <f>IFERROR(100-Abril81168913141516[[#This Row],[% Durab.]],"N.A")</f>
        <v>N.A</v>
      </c>
      <c r="P83" s="42" t="s">
        <v>112</v>
      </c>
      <c r="Q83" s="42">
        <v>0.08</v>
      </c>
      <c r="R83" s="42">
        <v>0.24</v>
      </c>
      <c r="S83" s="42">
        <v>5.62</v>
      </c>
      <c r="T83" s="42">
        <v>6.58</v>
      </c>
      <c r="U83" s="42">
        <f>IFERROR(100-Abril81168913141516[[#This Row],[10,00]]-Abril81168913141516[[#This Row],[12,00]]-Abril81168913141516[[#This Row],[14,00]]-Abril81168913141516[[#This Row],[16,00]],"N.A.")</f>
        <v>87.48</v>
      </c>
      <c r="V83" s="42"/>
      <c r="W83" s="42" t="s">
        <v>117</v>
      </c>
      <c r="X83" s="42"/>
      <c r="Y83" s="42"/>
    </row>
    <row r="84" spans="1:25" ht="15" hidden="1" customHeight="1" x14ac:dyDescent="0.2">
      <c r="A84" s="41">
        <v>73</v>
      </c>
      <c r="B84" s="43">
        <v>45671</v>
      </c>
      <c r="C84" s="44">
        <v>0.625</v>
      </c>
      <c r="D84" s="42" t="s">
        <v>80</v>
      </c>
      <c r="E84" s="8" t="s">
        <v>77</v>
      </c>
      <c r="F84" s="42">
        <v>200542</v>
      </c>
      <c r="G84" s="45" t="str">
        <f>+VLOOKUP(Abril81168913141516[[#This Row],[Código]],Tabla1[#All],2,FALSE)</f>
        <v xml:space="preserve">LEVANTE R ESP VR </v>
      </c>
      <c r="H84" s="42">
        <v>55</v>
      </c>
      <c r="I84" s="42">
        <v>14</v>
      </c>
      <c r="J84" s="42">
        <v>10</v>
      </c>
      <c r="K84" s="9">
        <v>500</v>
      </c>
      <c r="L84" s="73">
        <v>455.5</v>
      </c>
      <c r="M84" s="22">
        <f>IFERROR((Abril81168913141516[[#This Row],[m2]]*100)/Abril81168913141516[[#This Row],[m1]],"N.A")</f>
        <v>91.1</v>
      </c>
      <c r="N84" s="48">
        <v>3.1</v>
      </c>
      <c r="O84" s="42">
        <f>IFERROR(100-Abril81168913141516[[#This Row],[% Durab.]],"N.A")</f>
        <v>8.9000000000000057</v>
      </c>
      <c r="P84" s="42" t="s">
        <v>103</v>
      </c>
      <c r="Q84" s="42" t="s">
        <v>103</v>
      </c>
      <c r="R84" s="42" t="s">
        <v>103</v>
      </c>
      <c r="S84" s="42" t="s">
        <v>103</v>
      </c>
      <c r="T84" s="42" t="s">
        <v>103</v>
      </c>
      <c r="U84" s="42" t="str">
        <f>IFERROR(100-Abril81168913141516[[#This Row],[10,00]]-Abril81168913141516[[#This Row],[12,00]]-Abril81168913141516[[#This Row],[14,00]]-Abril81168913141516[[#This Row],[16,00]],"N.A.")</f>
        <v>N.A.</v>
      </c>
      <c r="V84" s="42"/>
      <c r="W84" s="42" t="s">
        <v>117</v>
      </c>
      <c r="X84" s="42"/>
      <c r="Y84" s="42"/>
    </row>
    <row r="85" spans="1:25" ht="15" hidden="1" customHeight="1" x14ac:dyDescent="0.2">
      <c r="A85" s="41">
        <v>74</v>
      </c>
      <c r="B85" s="43">
        <v>45671</v>
      </c>
      <c r="C85" s="44">
        <v>0.75</v>
      </c>
      <c r="D85" s="42" t="s">
        <v>80</v>
      </c>
      <c r="E85" s="8" t="s">
        <v>77</v>
      </c>
      <c r="F85" s="42">
        <v>200543</v>
      </c>
      <c r="G85" s="45" t="str">
        <f>+VLOOKUP(Abril81168913141516[[#This Row],[Código]],Tabla1[#All],2,FALSE)</f>
        <v xml:space="preserve">C.ENGORDE ESP VR. </v>
      </c>
      <c r="H85" s="42">
        <v>56</v>
      </c>
      <c r="I85" s="42">
        <v>10</v>
      </c>
      <c r="J85" s="42">
        <v>4</v>
      </c>
      <c r="K85" s="9">
        <v>500</v>
      </c>
      <c r="L85" s="73">
        <v>437</v>
      </c>
      <c r="M85" s="22">
        <f>IFERROR((Abril81168913141516[[#This Row],[m2]]*100)/Abril81168913141516[[#This Row],[m1]],"N.A")</f>
        <v>87.4</v>
      </c>
      <c r="N85" s="48">
        <v>3</v>
      </c>
      <c r="O85" s="42">
        <f>IFERROR(100-Abril81168913141516[[#This Row],[% Durab.]],"N.A")</f>
        <v>12.599999999999994</v>
      </c>
      <c r="P85" s="42" t="s">
        <v>103</v>
      </c>
      <c r="Q85" s="42" t="s">
        <v>103</v>
      </c>
      <c r="R85" s="42" t="s">
        <v>103</v>
      </c>
      <c r="S85" s="42" t="s">
        <v>103</v>
      </c>
      <c r="T85" s="42" t="s">
        <v>103</v>
      </c>
      <c r="U85" s="42" t="str">
        <f>IFERROR(100-Abril81168913141516[[#This Row],[10,00]]-Abril81168913141516[[#This Row],[12,00]]-Abril81168913141516[[#This Row],[14,00]]-Abril81168913141516[[#This Row],[16,00]],"N.A.")</f>
        <v>N.A.</v>
      </c>
      <c r="V85" s="42"/>
      <c r="W85" s="42" t="s">
        <v>117</v>
      </c>
      <c r="X85" s="42"/>
      <c r="Y85" s="42"/>
    </row>
    <row r="86" spans="1:25" ht="15" hidden="1" customHeight="1" x14ac:dyDescent="0.2">
      <c r="A86" s="41">
        <v>75</v>
      </c>
      <c r="B86" s="43">
        <v>45671</v>
      </c>
      <c r="C86" s="44">
        <v>0.81944444444444442</v>
      </c>
      <c r="D86" s="42" t="s">
        <v>73</v>
      </c>
      <c r="E86" s="8" t="s">
        <v>78</v>
      </c>
      <c r="F86" s="42">
        <v>200541</v>
      </c>
      <c r="G86" s="45" t="str">
        <f>+VLOOKUP(Abril81168913141516[[#This Row],[Código]],Tabla1[#All],2,FALSE)</f>
        <v>C. LEVANTE VR P.</v>
      </c>
      <c r="H86" s="42">
        <v>57</v>
      </c>
      <c r="I86" s="42">
        <v>17</v>
      </c>
      <c r="J86" s="42">
        <v>6</v>
      </c>
      <c r="K86" s="9" t="s">
        <v>110</v>
      </c>
      <c r="L86" s="42" t="s">
        <v>110</v>
      </c>
      <c r="M86" s="22" t="str">
        <f>IFERROR((Abril81168913141516[[#This Row],[m2]]*100)/Abril81168913141516[[#This Row],[m1]],"N.A")</f>
        <v>N.A</v>
      </c>
      <c r="N86" s="42" t="s">
        <v>111</v>
      </c>
      <c r="O86" s="42" t="str">
        <f>IFERROR(100-Abril81168913141516[[#This Row],[% Durab.]],"N.A")</f>
        <v>N.A</v>
      </c>
      <c r="P86" s="42" t="s">
        <v>112</v>
      </c>
      <c r="Q86" s="42">
        <v>0.12</v>
      </c>
      <c r="R86" s="42">
        <v>0.44</v>
      </c>
      <c r="S86" s="42">
        <v>7.92</v>
      </c>
      <c r="T86" s="42">
        <v>8.0399999999999991</v>
      </c>
      <c r="U86" s="42">
        <f>IFERROR(100-Abril81168913141516[[#This Row],[10,00]]-Abril81168913141516[[#This Row],[12,00]]-Abril81168913141516[[#This Row],[14,00]]-Abril81168913141516[[#This Row],[16,00]],"N.A.")</f>
        <v>83.47999999999999</v>
      </c>
      <c r="V86" s="42"/>
      <c r="W86" s="42" t="s">
        <v>117</v>
      </c>
      <c r="X86" s="42"/>
      <c r="Y86" s="42"/>
    </row>
    <row r="87" spans="1:25" ht="15" hidden="1" customHeight="1" x14ac:dyDescent="0.2">
      <c r="A87" s="41">
        <v>76</v>
      </c>
      <c r="B87" s="43">
        <v>45671</v>
      </c>
      <c r="C87" s="44">
        <v>0.91666666666666663</v>
      </c>
      <c r="D87" s="42" t="s">
        <v>73</v>
      </c>
      <c r="E87" s="8" t="s">
        <v>78</v>
      </c>
      <c r="F87" s="42">
        <v>200541</v>
      </c>
      <c r="G87" s="45" t="str">
        <f>+VLOOKUP(Abril81168913141516[[#This Row],[Código]],Tabla1[#All],2,FALSE)</f>
        <v>C. LEVANTE VR P.</v>
      </c>
      <c r="H87" s="42">
        <v>57</v>
      </c>
      <c r="I87" s="42">
        <v>17</v>
      </c>
      <c r="J87" s="42">
        <v>12</v>
      </c>
      <c r="K87" s="9" t="s">
        <v>110</v>
      </c>
      <c r="L87" s="42" t="s">
        <v>110</v>
      </c>
      <c r="M87" s="22" t="str">
        <f>IFERROR((Abril81168913141516[[#This Row],[m2]]*100)/Abril81168913141516[[#This Row],[m1]],"N.A")</f>
        <v>N.A</v>
      </c>
      <c r="N87" s="42" t="s">
        <v>111</v>
      </c>
      <c r="O87" s="42" t="str">
        <f>IFERROR(100-Abril81168913141516[[#This Row],[% Durab.]],"N.A")</f>
        <v>N.A</v>
      </c>
      <c r="P87" s="42" t="s">
        <v>112</v>
      </c>
      <c r="Q87" s="42">
        <v>0.12</v>
      </c>
      <c r="R87" s="42">
        <v>0.32</v>
      </c>
      <c r="S87" s="42">
        <v>6.28</v>
      </c>
      <c r="T87" s="42">
        <v>5.42</v>
      </c>
      <c r="U87" s="42">
        <f>IFERROR(100-Abril81168913141516[[#This Row],[10,00]]-Abril81168913141516[[#This Row],[12,00]]-Abril81168913141516[[#This Row],[14,00]]-Abril81168913141516[[#This Row],[16,00]],"N.A.")</f>
        <v>87.86</v>
      </c>
      <c r="V87" s="42"/>
      <c r="W87" s="42" t="s">
        <v>117</v>
      </c>
      <c r="X87" s="42"/>
      <c r="Y87" s="42"/>
    </row>
    <row r="88" spans="1:25" ht="15" hidden="1" customHeight="1" x14ac:dyDescent="0.2">
      <c r="A88" s="41">
        <v>77</v>
      </c>
      <c r="B88" s="43">
        <v>45672</v>
      </c>
      <c r="C88" s="44">
        <v>0.95833333333333337</v>
      </c>
      <c r="D88" s="42" t="s">
        <v>73</v>
      </c>
      <c r="E88" s="8" t="s">
        <v>78</v>
      </c>
      <c r="F88" s="42">
        <v>200541</v>
      </c>
      <c r="G88" s="45" t="str">
        <f>+VLOOKUP(Abril81168913141516[[#This Row],[Código]],Tabla1[#All],2,FALSE)</f>
        <v>C. LEVANTE VR P.</v>
      </c>
      <c r="H88" s="42">
        <v>58</v>
      </c>
      <c r="I88" s="42">
        <v>28</v>
      </c>
      <c r="J88" s="42">
        <v>3</v>
      </c>
      <c r="K88" s="9" t="s">
        <v>110</v>
      </c>
      <c r="L88" s="42" t="s">
        <v>110</v>
      </c>
      <c r="M88" s="22" t="s">
        <v>110</v>
      </c>
      <c r="N88" s="42" t="s">
        <v>111</v>
      </c>
      <c r="O88" s="42" t="str">
        <f>IFERROR(100-Abril81168913141516[[#This Row],[% Durab.]],"N.A")</f>
        <v>N.A</v>
      </c>
      <c r="P88" s="42" t="s">
        <v>112</v>
      </c>
      <c r="Q88" s="42">
        <v>0.24</v>
      </c>
      <c r="R88" s="42">
        <v>1.48</v>
      </c>
      <c r="S88" s="42">
        <v>9.76</v>
      </c>
      <c r="T88" s="42">
        <v>8.0399999999999991</v>
      </c>
      <c r="U88" s="42">
        <f>IFERROR(100-Abril81168913141516[[#This Row],[10,00]]-Abril81168913141516[[#This Row],[12,00]]-Abril81168913141516[[#This Row],[14,00]]-Abril81168913141516[[#This Row],[16,00]],"N.A.")</f>
        <v>80.47999999999999</v>
      </c>
      <c r="V88" s="42"/>
      <c r="W88" s="42" t="s">
        <v>117</v>
      </c>
      <c r="X88" s="42"/>
      <c r="Y88" s="42"/>
    </row>
    <row r="89" spans="1:25" ht="15" hidden="1" customHeight="1" x14ac:dyDescent="0.2">
      <c r="A89" s="41">
        <v>78</v>
      </c>
      <c r="B89" s="43">
        <v>45672</v>
      </c>
      <c r="C89" s="44">
        <v>0.5</v>
      </c>
      <c r="D89" s="42" t="s">
        <v>73</v>
      </c>
      <c r="E89" s="8" t="s">
        <v>78</v>
      </c>
      <c r="F89" s="42">
        <v>200541</v>
      </c>
      <c r="G89" s="45" t="str">
        <f>+VLOOKUP(Abril81168913141516[[#This Row],[Código]],Tabla1[#All],2,FALSE)</f>
        <v>C. LEVANTE VR P.</v>
      </c>
      <c r="H89" s="42">
        <v>58</v>
      </c>
      <c r="I89" s="42">
        <v>28</v>
      </c>
      <c r="J89" s="42">
        <v>8</v>
      </c>
      <c r="K89" s="9" t="s">
        <v>110</v>
      </c>
      <c r="L89" s="42" t="s">
        <v>110</v>
      </c>
      <c r="M89" s="22" t="str">
        <f>IFERROR((Abril81168913141516[[#This Row],[m2]]*100)/Abril81168913141516[[#This Row],[m1]],"N.A")</f>
        <v>N.A</v>
      </c>
      <c r="N89" s="42" t="s">
        <v>111</v>
      </c>
      <c r="O89" s="42" t="str">
        <f>IFERROR(100-Abril81168913141516[[#This Row],[% Durab.]],"N.A")</f>
        <v>N.A</v>
      </c>
      <c r="P89" s="42" t="s">
        <v>112</v>
      </c>
      <c r="Q89" s="42">
        <v>0.24</v>
      </c>
      <c r="R89" s="42">
        <v>1.1599999999999999</v>
      </c>
      <c r="S89" s="42">
        <v>9.84</v>
      </c>
      <c r="T89" s="42">
        <v>8.26</v>
      </c>
      <c r="U89" s="42">
        <f>IFERROR(100-Abril81168913141516[[#This Row],[10,00]]-Abril81168913141516[[#This Row],[12,00]]-Abril81168913141516[[#This Row],[14,00]]-Abril81168913141516[[#This Row],[16,00]],"N.A.")</f>
        <v>80.5</v>
      </c>
      <c r="V89" s="42"/>
      <c r="W89" s="42" t="s">
        <v>117</v>
      </c>
      <c r="X89" s="42"/>
      <c r="Y89" s="42"/>
    </row>
    <row r="90" spans="1:25" ht="15" hidden="1" customHeight="1" x14ac:dyDescent="0.2">
      <c r="A90" s="41">
        <v>79</v>
      </c>
      <c r="B90" s="43">
        <v>45672</v>
      </c>
      <c r="C90" s="44">
        <v>0.53472222222222221</v>
      </c>
      <c r="D90" s="42" t="s">
        <v>80</v>
      </c>
      <c r="E90" s="8" t="s">
        <v>77</v>
      </c>
      <c r="F90" s="42">
        <v>200541</v>
      </c>
      <c r="G90" s="45" t="str">
        <f>+VLOOKUP(Abril81168913141516[[#This Row],[Código]],Tabla1[#All],2,FALSE)</f>
        <v>C. LEVANTE VR P.</v>
      </c>
      <c r="H90" s="42">
        <v>57</v>
      </c>
      <c r="I90" s="42">
        <v>17</v>
      </c>
      <c r="J90" s="42">
        <v>8</v>
      </c>
      <c r="K90" s="9">
        <v>500</v>
      </c>
      <c r="L90" s="73">
        <v>467</v>
      </c>
      <c r="M90" s="22">
        <f>IFERROR((Abril81168913141516[[#This Row],[m2]]*100)/Abril81168913141516[[#This Row],[m1]],"N.A")</f>
        <v>93.4</v>
      </c>
      <c r="N90" s="48">
        <v>3.2</v>
      </c>
      <c r="O90" s="42">
        <f>IFERROR(100-Abril81168913141516[[#This Row],[% Durab.]],"N.A")</f>
        <v>6.5999999999999943</v>
      </c>
      <c r="P90" s="42" t="s">
        <v>103</v>
      </c>
      <c r="Q90" s="42" t="s">
        <v>103</v>
      </c>
      <c r="R90" s="42" t="s">
        <v>103</v>
      </c>
      <c r="S90" s="42" t="s">
        <v>103</v>
      </c>
      <c r="T90" s="42" t="s">
        <v>103</v>
      </c>
      <c r="U90" s="42" t="str">
        <f>IFERROR(100-Abril81168913141516[[#This Row],[10,00]]-Abril81168913141516[[#This Row],[12,00]]-Abril81168913141516[[#This Row],[14,00]]-Abril81168913141516[[#This Row],[16,00]],"N.A.")</f>
        <v>N.A.</v>
      </c>
      <c r="V90" s="42"/>
      <c r="W90" s="42" t="s">
        <v>117</v>
      </c>
      <c r="X90" s="42"/>
      <c r="Y90" s="42"/>
    </row>
    <row r="91" spans="1:25" ht="15" hidden="1" customHeight="1" x14ac:dyDescent="0.2">
      <c r="A91" s="41">
        <v>80</v>
      </c>
      <c r="B91" s="43">
        <v>45672</v>
      </c>
      <c r="C91" s="44">
        <v>0.375</v>
      </c>
      <c r="D91" s="42" t="s">
        <v>80</v>
      </c>
      <c r="E91" s="8" t="s">
        <v>77</v>
      </c>
      <c r="F91" s="42">
        <v>200541</v>
      </c>
      <c r="G91" s="45" t="str">
        <f>+VLOOKUP(Abril81168913141516[[#This Row],[Código]],Tabla1[#All],2,FALSE)</f>
        <v>C. LEVANTE VR P.</v>
      </c>
      <c r="H91" s="42">
        <v>57</v>
      </c>
      <c r="I91" s="42">
        <v>17</v>
      </c>
      <c r="J91" s="42">
        <v>15</v>
      </c>
      <c r="K91" s="9">
        <v>500</v>
      </c>
      <c r="L91" s="73">
        <v>464.5</v>
      </c>
      <c r="M91" s="22">
        <f>IFERROR((Abril81168913141516[[#This Row],[m2]]*100)/Abril81168913141516[[#This Row],[m1]],"N.A")</f>
        <v>92.9</v>
      </c>
      <c r="N91" s="48">
        <v>3.5</v>
      </c>
      <c r="O91" s="42">
        <f>IFERROR(100-Abril81168913141516[[#This Row],[% Durab.]],"N.A")</f>
        <v>7.0999999999999943</v>
      </c>
      <c r="P91" s="42" t="s">
        <v>103</v>
      </c>
      <c r="Q91" s="42" t="s">
        <v>103</v>
      </c>
      <c r="R91" s="42" t="s">
        <v>103</v>
      </c>
      <c r="S91" s="42" t="s">
        <v>103</v>
      </c>
      <c r="T91" s="42" t="s">
        <v>103</v>
      </c>
      <c r="U91" s="42" t="str">
        <f>IFERROR(100-Abril81168913141516[[#This Row],[10,00]]-Abril81168913141516[[#This Row],[12,00]]-Abril81168913141516[[#This Row],[14,00]]-Abril81168913141516[[#This Row],[16,00]],"N.A.")</f>
        <v>N.A.</v>
      </c>
      <c r="V91" s="42"/>
      <c r="W91" s="42" t="s">
        <v>117</v>
      </c>
      <c r="X91" s="50"/>
      <c r="Y91" s="42"/>
    </row>
    <row r="92" spans="1:25" ht="15" hidden="1" customHeight="1" x14ac:dyDescent="0.2">
      <c r="A92" s="41">
        <v>81</v>
      </c>
      <c r="B92" s="43">
        <v>45671</v>
      </c>
      <c r="C92" s="44">
        <v>0.80555555555555558</v>
      </c>
      <c r="D92" s="42" t="s">
        <v>80</v>
      </c>
      <c r="E92" s="8" t="s">
        <v>77</v>
      </c>
      <c r="F92" s="42">
        <v>200543</v>
      </c>
      <c r="G92" s="45" t="str">
        <f>+VLOOKUP(Abril81168913141516[[#This Row],[Código]],Tabla1[#All],2,FALSE)</f>
        <v xml:space="preserve">C.ENGORDE ESP VR. </v>
      </c>
      <c r="H92" s="42">
        <v>56</v>
      </c>
      <c r="I92" s="42">
        <v>10</v>
      </c>
      <c r="J92" s="42">
        <v>8</v>
      </c>
      <c r="K92" s="9">
        <v>500</v>
      </c>
      <c r="L92" s="73">
        <v>461</v>
      </c>
      <c r="M92" s="22">
        <f>IFERROR((Abril81168913141516[[#This Row],[m2]]*100)/Abril81168913141516[[#This Row],[m1]],"N.A")</f>
        <v>92.2</v>
      </c>
      <c r="N92" s="48">
        <v>3</v>
      </c>
      <c r="O92" s="42">
        <f>IFERROR(100-Abril81168913141516[[#This Row],[% Durab.]],"N.A")</f>
        <v>7.7999999999999972</v>
      </c>
      <c r="P92" s="42" t="s">
        <v>103</v>
      </c>
      <c r="Q92" s="42" t="s">
        <v>103</v>
      </c>
      <c r="R92" s="42" t="s">
        <v>103</v>
      </c>
      <c r="S92" s="42" t="s">
        <v>103</v>
      </c>
      <c r="T92" s="42" t="s">
        <v>103</v>
      </c>
      <c r="U92" s="42" t="str">
        <f>IFERROR(100-Abril81168913141516[[#This Row],[10,00]]-Abril81168913141516[[#This Row],[12,00]]-Abril81168913141516[[#This Row],[14,00]]-Abril81168913141516[[#This Row],[16,00]],"N.A.")</f>
        <v>N.A.</v>
      </c>
      <c r="V92" s="42"/>
      <c r="W92" s="42" t="s">
        <v>113</v>
      </c>
      <c r="X92" s="42"/>
      <c r="Y92" s="42"/>
    </row>
    <row r="93" spans="1:25" ht="15" hidden="1" customHeight="1" x14ac:dyDescent="0.2">
      <c r="A93" s="41">
        <v>82</v>
      </c>
      <c r="B93" s="43">
        <v>45671</v>
      </c>
      <c r="C93" s="44">
        <v>0.95833333333333337</v>
      </c>
      <c r="D93" s="42" t="s">
        <v>80</v>
      </c>
      <c r="E93" s="8" t="s">
        <v>77</v>
      </c>
      <c r="F93" s="42">
        <v>200541</v>
      </c>
      <c r="G93" s="45" t="str">
        <f>+VLOOKUP(Abril81168913141516[[#This Row],[Código]],Tabla1[#All],2,FALSE)</f>
        <v>C. LEVANTE VR P.</v>
      </c>
      <c r="H93" s="42">
        <v>57</v>
      </c>
      <c r="I93" s="42">
        <v>17</v>
      </c>
      <c r="J93" s="42">
        <v>4</v>
      </c>
      <c r="K93" s="9">
        <v>500</v>
      </c>
      <c r="L93" s="73">
        <v>448</v>
      </c>
      <c r="M93" s="22">
        <f>IFERROR((Abril81168913141516[[#This Row],[m2]]*100)/Abril81168913141516[[#This Row],[m1]],"N.A")</f>
        <v>89.6</v>
      </c>
      <c r="N93" s="48">
        <v>3.3</v>
      </c>
      <c r="O93" s="42">
        <f>IFERROR(100-Abril81168913141516[[#This Row],[% Durab.]],"N.A")</f>
        <v>10.400000000000006</v>
      </c>
      <c r="P93" s="42" t="s">
        <v>103</v>
      </c>
      <c r="Q93" s="42" t="s">
        <v>103</v>
      </c>
      <c r="R93" s="42" t="s">
        <v>103</v>
      </c>
      <c r="S93" s="42" t="s">
        <v>103</v>
      </c>
      <c r="T93" s="42" t="s">
        <v>103</v>
      </c>
      <c r="U93" s="42" t="str">
        <f>IFERROR(100-Abril81168913141516[[#This Row],[10,00]]-Abril81168913141516[[#This Row],[12,00]]-Abril81168913141516[[#This Row],[14,00]]-Abril81168913141516[[#This Row],[16,00]],"N.A.")</f>
        <v>N.A.</v>
      </c>
      <c r="V93" s="42"/>
      <c r="W93" s="42" t="s">
        <v>113</v>
      </c>
      <c r="X93" s="42"/>
      <c r="Y93" s="42"/>
    </row>
    <row r="94" spans="1:25" ht="15" hidden="1" customHeight="1" x14ac:dyDescent="0.2">
      <c r="A94" s="41">
        <v>83</v>
      </c>
      <c r="B94" s="43">
        <v>45672</v>
      </c>
      <c r="C94" s="44">
        <v>8.3333333333333329E-2</v>
      </c>
      <c r="D94" s="42" t="s">
        <v>80</v>
      </c>
      <c r="E94" s="8" t="s">
        <v>77</v>
      </c>
      <c r="F94" s="42">
        <v>200541</v>
      </c>
      <c r="G94" s="45" t="str">
        <f>+VLOOKUP(Abril81168913141516[[#This Row],[Código]],Tabla1[#All],2,FALSE)</f>
        <v>C. LEVANTE VR P.</v>
      </c>
      <c r="H94" s="42">
        <v>57</v>
      </c>
      <c r="I94" s="42">
        <v>17</v>
      </c>
      <c r="J94" s="42">
        <v>12</v>
      </c>
      <c r="K94" s="9">
        <v>500</v>
      </c>
      <c r="L94" s="73">
        <v>454</v>
      </c>
      <c r="M94" s="22">
        <f>IFERROR((Abril81168913141516[[#This Row],[m2]]*100)/Abril81168913141516[[#This Row],[m1]],"N.A")</f>
        <v>90.8</v>
      </c>
      <c r="N94" s="48">
        <v>3.5</v>
      </c>
      <c r="O94" s="42">
        <f>IFERROR(100-Abril81168913141516[[#This Row],[% Durab.]],"N.A")</f>
        <v>9.2000000000000028</v>
      </c>
      <c r="P94" s="42" t="s">
        <v>103</v>
      </c>
      <c r="Q94" s="42" t="s">
        <v>103</v>
      </c>
      <c r="R94" s="42" t="s">
        <v>103</v>
      </c>
      <c r="S94" s="42" t="s">
        <v>103</v>
      </c>
      <c r="T94" s="42" t="s">
        <v>103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/>
      <c r="W94" s="42" t="s">
        <v>113</v>
      </c>
      <c r="X94" s="42"/>
      <c r="Y94" s="42"/>
    </row>
    <row r="95" spans="1:25" ht="15" hidden="1" customHeight="1" x14ac:dyDescent="0.2">
      <c r="A95" s="41">
        <v>84</v>
      </c>
      <c r="B95" s="43">
        <v>45672</v>
      </c>
      <c r="C95" s="44">
        <v>0.35416666666666669</v>
      </c>
      <c r="D95" s="42" t="s">
        <v>80</v>
      </c>
      <c r="E95" s="8" t="s">
        <v>77</v>
      </c>
      <c r="F95" s="42">
        <v>200541</v>
      </c>
      <c r="G95" s="45" t="str">
        <f>+VLOOKUP(Abril81168913141516[[#This Row],[Código]],Tabla1[#All],2,FALSE)</f>
        <v>C. LEVANTE VR P.</v>
      </c>
      <c r="H95" s="42">
        <v>58</v>
      </c>
      <c r="I95" s="42">
        <v>28</v>
      </c>
      <c r="J95" s="42">
        <v>25</v>
      </c>
      <c r="K95" s="9">
        <v>500</v>
      </c>
      <c r="L95" s="73">
        <v>463.5</v>
      </c>
      <c r="M95" s="22">
        <f>IFERROR((Abril81168913141516[[#This Row],[m2]]*100)/Abril81168913141516[[#This Row],[m1]],"N.A")</f>
        <v>92.7</v>
      </c>
      <c r="N95" s="48">
        <v>3.3</v>
      </c>
      <c r="O95" s="42">
        <f>IFERROR(100-Abril81168913141516[[#This Row],[% Durab.]],"N.A")</f>
        <v>7.2999999999999972</v>
      </c>
      <c r="P95" s="42" t="s">
        <v>103</v>
      </c>
      <c r="Q95" s="42" t="s">
        <v>103</v>
      </c>
      <c r="R95" s="42" t="s">
        <v>103</v>
      </c>
      <c r="S95" s="42" t="s">
        <v>103</v>
      </c>
      <c r="T95" s="42" t="s">
        <v>103</v>
      </c>
      <c r="U95" s="42" t="str">
        <f>IFERROR(100-Abril81168913141516[[#This Row],[10,00]]-Abril81168913141516[[#This Row],[12,00]]-Abril81168913141516[[#This Row],[14,00]]-Abril81168913141516[[#This Row],[16,00]],"N.A.")</f>
        <v>N.A.</v>
      </c>
      <c r="V95" s="42"/>
      <c r="W95" s="42" t="s">
        <v>117</v>
      </c>
      <c r="X95" s="42"/>
      <c r="Y95" s="42"/>
    </row>
    <row r="96" spans="1:25" ht="15" hidden="1" customHeight="1" x14ac:dyDescent="0.2">
      <c r="A96" s="41">
        <v>85</v>
      </c>
      <c r="B96" s="43">
        <v>45672</v>
      </c>
      <c r="C96" s="44">
        <v>0.5</v>
      </c>
      <c r="D96" s="42" t="s">
        <v>80</v>
      </c>
      <c r="E96" s="8" t="s">
        <v>77</v>
      </c>
      <c r="F96" s="42">
        <v>200541</v>
      </c>
      <c r="G96" s="45" t="str">
        <f>+VLOOKUP(Abril81168913141516[[#This Row],[Código]],Tabla1[#All],2,FALSE)</f>
        <v>C. LEVANTE VR P.</v>
      </c>
      <c r="H96" s="42">
        <v>58</v>
      </c>
      <c r="I96" s="42">
        <v>28</v>
      </c>
      <c r="J96" s="42">
        <v>4</v>
      </c>
      <c r="K96" s="9">
        <v>500</v>
      </c>
      <c r="L96" s="73">
        <v>455</v>
      </c>
      <c r="M96" s="22">
        <f>IFERROR((Abril81168913141516[[#This Row],[m2]]*100)/Abril81168913141516[[#This Row],[m1]],"N.A")</f>
        <v>91</v>
      </c>
      <c r="N96" s="48">
        <v>3.5</v>
      </c>
      <c r="O96" s="42">
        <f>IFERROR(100-Abril81168913141516[[#This Row],[% Durab.]],"N.A")</f>
        <v>9</v>
      </c>
      <c r="P96" s="42" t="s">
        <v>103</v>
      </c>
      <c r="Q96" s="42" t="s">
        <v>103</v>
      </c>
      <c r="R96" s="42" t="s">
        <v>103</v>
      </c>
      <c r="S96" s="42" t="s">
        <v>103</v>
      </c>
      <c r="T96" s="42" t="s">
        <v>103</v>
      </c>
      <c r="U96" s="42" t="str">
        <f>IFERROR(100-Abril81168913141516[[#This Row],[10,00]]-Abril81168913141516[[#This Row],[12,00]]-Abril81168913141516[[#This Row],[14,00]]-Abril81168913141516[[#This Row],[16,00]],"N.A.")</f>
        <v>N.A.</v>
      </c>
      <c r="V96" s="42"/>
      <c r="W96" s="42" t="s">
        <v>117</v>
      </c>
      <c r="X96" s="42"/>
      <c r="Y96" s="42"/>
    </row>
    <row r="97" spans="1:25" ht="15" hidden="1" customHeight="1" x14ac:dyDescent="0.2">
      <c r="A97" s="41">
        <v>86</v>
      </c>
      <c r="B97" s="43">
        <v>45672</v>
      </c>
      <c r="C97" s="44">
        <v>0.58333333333333337</v>
      </c>
      <c r="D97" s="42" t="s">
        <v>73</v>
      </c>
      <c r="E97" s="8" t="s">
        <v>78</v>
      </c>
      <c r="F97" s="42">
        <v>200541</v>
      </c>
      <c r="G97" s="45" t="str">
        <f>+VLOOKUP(Abril81168913141516[[#This Row],[Código]],Tabla1[#All],2,FALSE)</f>
        <v>C. LEVANTE VR P.</v>
      </c>
      <c r="H97" s="42">
        <v>58</v>
      </c>
      <c r="I97" s="42">
        <v>28</v>
      </c>
      <c r="J97" s="42">
        <v>13</v>
      </c>
      <c r="K97" s="9" t="s">
        <v>110</v>
      </c>
      <c r="L97" s="42" t="s">
        <v>110</v>
      </c>
      <c r="M97" s="22" t="str">
        <f>IFERROR((Abril81168913141516[[#This Row],[m2]]*100)/Abril81168913141516[[#This Row],[m1]],"N.A")</f>
        <v>N.A</v>
      </c>
      <c r="N97" s="42" t="s">
        <v>111</v>
      </c>
      <c r="O97" s="42" t="str">
        <f>IFERROR(100-Abril81168913141516[[#This Row],[% Durab.]],"N.A")</f>
        <v>N.A</v>
      </c>
      <c r="P97" s="42" t="s">
        <v>112</v>
      </c>
      <c r="Q97" s="42">
        <v>0.08</v>
      </c>
      <c r="R97" s="42">
        <v>1.32</v>
      </c>
      <c r="S97" s="42">
        <v>9.9600000000000009</v>
      </c>
      <c r="T97" s="42">
        <v>7.4</v>
      </c>
      <c r="U97" s="42">
        <f>IFERROR(100-Abril81168913141516[[#This Row],[10,00]]-Abril81168913141516[[#This Row],[12,00]]-Abril81168913141516[[#This Row],[14,00]]-Abril81168913141516[[#This Row],[16,00]],"N.A.")</f>
        <v>81.240000000000009</v>
      </c>
      <c r="V97" s="42"/>
      <c r="W97" s="42" t="s">
        <v>117</v>
      </c>
      <c r="X97" s="42"/>
      <c r="Y97" s="42"/>
    </row>
    <row r="98" spans="1:25" ht="15" hidden="1" customHeight="1" x14ac:dyDescent="0.2">
      <c r="A98" s="41">
        <v>87</v>
      </c>
      <c r="B98" s="43">
        <v>45672</v>
      </c>
      <c r="C98" s="44">
        <v>0.54166666666666663</v>
      </c>
      <c r="D98" s="42" t="s">
        <v>80</v>
      </c>
      <c r="E98" s="8" t="s">
        <v>77</v>
      </c>
      <c r="F98" s="42">
        <v>200541</v>
      </c>
      <c r="G98" s="45" t="str">
        <f>+VLOOKUP(Abril81168913141516[[#This Row],[Código]],Tabla1[#All],2,FALSE)</f>
        <v>C. LEVANTE VR P.</v>
      </c>
      <c r="H98" s="42">
        <v>58</v>
      </c>
      <c r="I98" s="42">
        <v>28</v>
      </c>
      <c r="J98" s="42">
        <v>8</v>
      </c>
      <c r="K98" s="9">
        <v>500</v>
      </c>
      <c r="L98" s="73">
        <v>462.5</v>
      </c>
      <c r="M98" s="22">
        <f>IFERROR((Abril81168913141516[[#This Row],[m2]]*100)/Abril81168913141516[[#This Row],[m1]],"N.A")</f>
        <v>92.5</v>
      </c>
      <c r="N98" s="48">
        <v>3.6</v>
      </c>
      <c r="O98" s="42">
        <f>IFERROR(100-Abril81168913141516[[#This Row],[% Durab.]],"N.A")</f>
        <v>7.5</v>
      </c>
      <c r="P98" s="42" t="s">
        <v>103</v>
      </c>
      <c r="Q98" s="42" t="s">
        <v>103</v>
      </c>
      <c r="R98" s="42" t="s">
        <v>103</v>
      </c>
      <c r="S98" s="42" t="s">
        <v>103</v>
      </c>
      <c r="T98" s="42" t="s">
        <v>103</v>
      </c>
      <c r="U98" s="42" t="str">
        <f>IFERROR(100-Abril81168913141516[[#This Row],[10,00]]-Abril81168913141516[[#This Row],[12,00]]-Abril81168913141516[[#This Row],[14,00]]-Abril81168913141516[[#This Row],[16,00]],"N.A.")</f>
        <v>N.A.</v>
      </c>
      <c r="V98" s="42"/>
      <c r="W98" s="42" t="s">
        <v>117</v>
      </c>
      <c r="X98" s="42"/>
      <c r="Y98" s="42"/>
    </row>
    <row r="99" spans="1:25" ht="15" hidden="1" customHeight="1" x14ac:dyDescent="0.2">
      <c r="A99" s="41">
        <v>88</v>
      </c>
      <c r="B99" s="43">
        <v>45672</v>
      </c>
      <c r="C99" s="44">
        <v>0.625</v>
      </c>
      <c r="D99" s="42" t="s">
        <v>73</v>
      </c>
      <c r="E99" s="8" t="s">
        <v>78</v>
      </c>
      <c r="F99" s="42">
        <v>200541</v>
      </c>
      <c r="G99" s="45" t="str">
        <f>+VLOOKUP(Abril81168913141516[[#This Row],[Código]],Tabla1[#All],2,FALSE)</f>
        <v>C. LEVANTE VR P.</v>
      </c>
      <c r="H99" s="42">
        <v>58</v>
      </c>
      <c r="I99" s="42">
        <v>28</v>
      </c>
      <c r="J99" s="42">
        <v>23</v>
      </c>
      <c r="K99" s="9" t="s">
        <v>110</v>
      </c>
      <c r="L99" s="42" t="s">
        <v>110</v>
      </c>
      <c r="M99" s="22" t="s">
        <v>110</v>
      </c>
      <c r="N99" s="42" t="s">
        <v>111</v>
      </c>
      <c r="O99" s="42" t="str">
        <f>IFERROR(100-Abril81168913141516[[#This Row],[% Durab.]],"N.A")</f>
        <v>N.A</v>
      </c>
      <c r="P99" s="42" t="s">
        <v>112</v>
      </c>
      <c r="Q99" s="42">
        <v>0.32</v>
      </c>
      <c r="R99" s="42">
        <v>0.94</v>
      </c>
      <c r="S99" s="42">
        <v>6.68</v>
      </c>
      <c r="T99" s="42">
        <v>5.28</v>
      </c>
      <c r="U99" s="42">
        <f>IFERROR(100-Abril81168913141516[[#This Row],[10,00]]-Abril81168913141516[[#This Row],[12,00]]-Abril81168913141516[[#This Row],[14,00]]-Abril81168913141516[[#This Row],[16,00]],"N.A.")</f>
        <v>86.78</v>
      </c>
      <c r="V99" s="42"/>
      <c r="W99" s="42" t="s">
        <v>117</v>
      </c>
      <c r="X99" s="42"/>
      <c r="Y99" s="42"/>
    </row>
    <row r="100" spans="1:25" ht="15" hidden="1" customHeight="1" x14ac:dyDescent="0.2">
      <c r="A100" s="41">
        <v>89</v>
      </c>
      <c r="B100" s="43">
        <v>45672</v>
      </c>
      <c r="C100" s="44">
        <v>0.63541666666666663</v>
      </c>
      <c r="D100" s="42" t="s">
        <v>80</v>
      </c>
      <c r="E100" s="8" t="s">
        <v>77</v>
      </c>
      <c r="F100" s="42">
        <v>200541</v>
      </c>
      <c r="G100" s="45" t="str">
        <f>+VLOOKUP(Abril81168913141516[[#This Row],[Código]],Tabla1[#All],2,FALSE)</f>
        <v>C. LEVANTE VR P.</v>
      </c>
      <c r="H100" s="42">
        <v>58</v>
      </c>
      <c r="I100" s="42">
        <v>28</v>
      </c>
      <c r="J100" s="42">
        <v>12</v>
      </c>
      <c r="K100" s="9">
        <v>500</v>
      </c>
      <c r="L100" s="73">
        <v>468</v>
      </c>
      <c r="M100" s="22">
        <f>IFERROR((Abril81168913141516[[#This Row],[m2]]*100)/Abril81168913141516[[#This Row],[m1]],"N.A")</f>
        <v>93.6</v>
      </c>
      <c r="N100" s="48">
        <v>3.4</v>
      </c>
      <c r="O100" s="42">
        <f>IFERROR(100-Abril81168913141516[[#This Row],[% Durab.]],"N.A")</f>
        <v>6.4000000000000057</v>
      </c>
      <c r="P100" s="42" t="s">
        <v>103</v>
      </c>
      <c r="Q100" s="42" t="s">
        <v>103</v>
      </c>
      <c r="R100" s="42" t="s">
        <v>103</v>
      </c>
      <c r="S100" s="42" t="s">
        <v>103</v>
      </c>
      <c r="T100" s="42" t="s">
        <v>103</v>
      </c>
      <c r="U100" s="42" t="str">
        <f>IFERROR(100-Abril81168913141516[[#This Row],[10,00]]-Abril81168913141516[[#This Row],[12,00]]-Abril81168913141516[[#This Row],[14,00]]-Abril81168913141516[[#This Row],[16,00]],"N.A.")</f>
        <v>N.A.</v>
      </c>
      <c r="V100" s="42"/>
      <c r="W100" s="42" t="s">
        <v>117</v>
      </c>
      <c r="X100" s="42"/>
      <c r="Y100" s="42"/>
    </row>
    <row r="101" spans="1:25" ht="15" hidden="1" customHeight="1" x14ac:dyDescent="0.2">
      <c r="A101" s="41">
        <v>90</v>
      </c>
      <c r="B101" s="43">
        <v>45672</v>
      </c>
      <c r="C101" s="44">
        <v>0.64583333333333337</v>
      </c>
      <c r="D101" s="42" t="s">
        <v>73</v>
      </c>
      <c r="E101" s="8" t="s">
        <v>78</v>
      </c>
      <c r="F101" s="42">
        <v>200541</v>
      </c>
      <c r="G101" s="45" t="str">
        <f>+VLOOKUP(Abril81168913141516[[#This Row],[Código]],Tabla1[#All],2,FALSE)</f>
        <v>C. LEVANTE VR P.</v>
      </c>
      <c r="H101" s="42">
        <v>58</v>
      </c>
      <c r="I101" s="42">
        <v>28</v>
      </c>
      <c r="J101" s="42">
        <v>27</v>
      </c>
      <c r="K101" s="9" t="s">
        <v>110</v>
      </c>
      <c r="L101" s="42" t="s">
        <v>110</v>
      </c>
      <c r="M101" s="22" t="str">
        <f>IFERROR((Abril81168913141516[[#This Row],[m2]]*100)/Abril81168913141516[[#This Row],[m1]],"N.A")</f>
        <v>N.A</v>
      </c>
      <c r="N101" s="42" t="s">
        <v>111</v>
      </c>
      <c r="O101" s="42" t="str">
        <f>IFERROR(100-Abril81168913141516[[#This Row],[% Durab.]],"N.A")</f>
        <v>N.A</v>
      </c>
      <c r="P101" s="42" t="s">
        <v>112</v>
      </c>
      <c r="Q101" s="42">
        <v>0.32</v>
      </c>
      <c r="R101" s="42">
        <v>1.72</v>
      </c>
      <c r="S101" s="42">
        <v>9</v>
      </c>
      <c r="T101" s="42">
        <v>6.4</v>
      </c>
      <c r="U101" s="42">
        <f>IFERROR(100-Abril81168913141516[[#This Row],[10,00]]-Abril81168913141516[[#This Row],[12,00]]-Abril81168913141516[[#This Row],[14,00]]-Abril81168913141516[[#This Row],[16,00]],"N.A.")</f>
        <v>82.56</v>
      </c>
      <c r="V101" s="42"/>
      <c r="W101" s="42" t="s">
        <v>117</v>
      </c>
      <c r="X101" s="42"/>
      <c r="Y101" s="42"/>
    </row>
    <row r="102" spans="1:25" ht="15" hidden="1" customHeight="1" x14ac:dyDescent="0.2">
      <c r="A102" s="41">
        <v>91</v>
      </c>
      <c r="B102" s="43">
        <v>45672</v>
      </c>
      <c r="C102" s="44">
        <v>0.6875</v>
      </c>
      <c r="D102" s="42" t="s">
        <v>80</v>
      </c>
      <c r="E102" s="8" t="s">
        <v>77</v>
      </c>
      <c r="F102" s="42">
        <v>200541</v>
      </c>
      <c r="G102" s="45" t="str">
        <f>+VLOOKUP(Abril81168913141516[[#This Row],[Código]],Tabla1[#All],2,FALSE)</f>
        <v>C. LEVANTE VR P.</v>
      </c>
      <c r="H102" s="42">
        <v>58</v>
      </c>
      <c r="I102" s="42">
        <v>28</v>
      </c>
      <c r="J102" s="42">
        <v>16</v>
      </c>
      <c r="K102" s="9">
        <v>500</v>
      </c>
      <c r="L102" s="73">
        <v>455</v>
      </c>
      <c r="M102" s="22">
        <f>IFERROR((Abril81168913141516[[#This Row],[m2]]*100)/Abril81168913141516[[#This Row],[m1]],"N.A")</f>
        <v>91</v>
      </c>
      <c r="N102" s="48">
        <v>3</v>
      </c>
      <c r="O102" s="42">
        <f>IFERROR(100-Abril81168913141516[[#This Row],[% Durab.]],"N.A")</f>
        <v>9</v>
      </c>
      <c r="P102" s="42" t="s">
        <v>103</v>
      </c>
      <c r="Q102" s="42" t="s">
        <v>103</v>
      </c>
      <c r="R102" s="42" t="s">
        <v>103</v>
      </c>
      <c r="S102" s="42" t="s">
        <v>103</v>
      </c>
      <c r="T102" s="42" t="s">
        <v>103</v>
      </c>
      <c r="U102" s="42" t="str">
        <f>IFERROR(100-Abril81168913141516[[#This Row],[10,00]]-Abril81168913141516[[#This Row],[12,00]]-Abril81168913141516[[#This Row],[14,00]]-Abril81168913141516[[#This Row],[16,00]],"N.A.")</f>
        <v>N.A.</v>
      </c>
      <c r="V102" s="42"/>
      <c r="W102" s="42" t="s">
        <v>117</v>
      </c>
      <c r="X102" s="42"/>
      <c r="Y102" s="42"/>
    </row>
    <row r="103" spans="1:25" ht="15" hidden="1" customHeight="1" x14ac:dyDescent="0.2">
      <c r="A103" s="41">
        <v>92</v>
      </c>
      <c r="B103" s="43">
        <v>45672</v>
      </c>
      <c r="C103" s="44">
        <v>0.78472222222222221</v>
      </c>
      <c r="D103" s="42" t="s">
        <v>80</v>
      </c>
      <c r="E103" s="8" t="s">
        <v>77</v>
      </c>
      <c r="F103" s="42">
        <v>200541</v>
      </c>
      <c r="G103" s="45" t="str">
        <f>+VLOOKUP(Abril81168913141516[[#This Row],[Código]],Tabla1[#All],2,FALSE)</f>
        <v>C. LEVANTE VR P.</v>
      </c>
      <c r="H103" s="42">
        <v>58</v>
      </c>
      <c r="I103" s="42">
        <v>28</v>
      </c>
      <c r="J103" s="42">
        <v>21</v>
      </c>
      <c r="K103" s="9">
        <v>500</v>
      </c>
      <c r="L103" s="73">
        <v>464.5</v>
      </c>
      <c r="M103" s="22">
        <f>IFERROR((Abril81168913141516[[#This Row],[m2]]*100)/Abril81168913141516[[#This Row],[m1]],"N.A")</f>
        <v>92.9</v>
      </c>
      <c r="N103" s="48">
        <v>3.1</v>
      </c>
      <c r="O103" s="42">
        <f>IFERROR(100-Abril81168913141516[[#This Row],[% Durab.]],"N.A")</f>
        <v>7.0999999999999943</v>
      </c>
      <c r="P103" s="42" t="s">
        <v>103</v>
      </c>
      <c r="Q103" s="42" t="s">
        <v>103</v>
      </c>
      <c r="R103" s="42" t="s">
        <v>103</v>
      </c>
      <c r="S103" s="42" t="s">
        <v>103</v>
      </c>
      <c r="T103" s="42" t="s">
        <v>103</v>
      </c>
      <c r="U103" s="42" t="str">
        <f>IFERROR(100-Abril81168913141516[[#This Row],[10,00]]-Abril81168913141516[[#This Row],[12,00]]-Abril81168913141516[[#This Row],[14,00]]-Abril81168913141516[[#This Row],[16,00]],"N.A.")</f>
        <v>N.A.</v>
      </c>
      <c r="V103" s="42"/>
      <c r="W103" s="42" t="s">
        <v>117</v>
      </c>
      <c r="X103" s="42"/>
      <c r="Y103" s="42"/>
    </row>
    <row r="104" spans="1:25" ht="15" hidden="1" customHeight="1" x14ac:dyDescent="0.25">
      <c r="A104" s="41">
        <v>93</v>
      </c>
      <c r="B104" s="43">
        <v>45672</v>
      </c>
      <c r="C104" s="69">
        <v>0.86805555555555558</v>
      </c>
      <c r="D104" s="42" t="s">
        <v>73</v>
      </c>
      <c r="E104" s="70" t="s">
        <v>78</v>
      </c>
      <c r="F104" s="42">
        <v>200544</v>
      </c>
      <c r="G104" s="45" t="str">
        <f>+VLOOKUP(Abril81168913141516[[#This Row],[Código]],Tabla1[#All],2,FALSE)</f>
        <v>FINALIZADOR VR.</v>
      </c>
      <c r="H104" s="42">
        <v>59</v>
      </c>
      <c r="I104" s="42">
        <v>15</v>
      </c>
      <c r="J104" s="42">
        <v>4</v>
      </c>
      <c r="K104" s="9" t="s">
        <v>110</v>
      </c>
      <c r="L104" s="42" t="s">
        <v>110</v>
      </c>
      <c r="M104" s="22" t="str">
        <f>IFERROR((Abril81168913141516[[#This Row],[m2]]*100)/Abril81168913141516[[#This Row],[m1]],"N.A")</f>
        <v>N.A</v>
      </c>
      <c r="N104" s="42" t="s">
        <v>111</v>
      </c>
      <c r="O104" s="42" t="str">
        <f>IFERROR(100-Abril81168913141516[[#This Row],[% Durab.]],"N.A")</f>
        <v>N.A</v>
      </c>
      <c r="P104" s="42" t="s">
        <v>112</v>
      </c>
      <c r="Q104" s="42">
        <v>0.08</v>
      </c>
      <c r="R104" s="42">
        <v>0.98</v>
      </c>
      <c r="S104" s="42">
        <v>8.0399999999999991</v>
      </c>
      <c r="T104" s="42">
        <v>7.72</v>
      </c>
      <c r="U104" s="42">
        <f>IFERROR(100-Abril81168913141516[[#This Row],[10,00]]-Abril81168913141516[[#This Row],[12,00]]-Abril81168913141516[[#This Row],[14,00]]-Abril81168913141516[[#This Row],[16,00]],"N.A.")</f>
        <v>83.18</v>
      </c>
      <c r="V104" s="70"/>
      <c r="W104" s="42" t="s">
        <v>117</v>
      </c>
      <c r="X104" s="70"/>
      <c r="Y104" s="70"/>
    </row>
    <row r="105" spans="1:25" ht="15" hidden="1" customHeight="1" x14ac:dyDescent="0.25">
      <c r="A105" s="41">
        <v>94</v>
      </c>
      <c r="B105" s="43">
        <v>45672</v>
      </c>
      <c r="C105" s="69">
        <v>0.90277777777777779</v>
      </c>
      <c r="D105" s="42" t="s">
        <v>73</v>
      </c>
      <c r="E105" s="70" t="s">
        <v>78</v>
      </c>
      <c r="F105" s="42">
        <v>200544</v>
      </c>
      <c r="G105" s="45" t="str">
        <f>+VLOOKUP(Abril81168913141516[[#This Row],[Código]],Tabla1[#All],2,FALSE)</f>
        <v>FINALIZADOR VR.</v>
      </c>
      <c r="H105" s="42">
        <v>59</v>
      </c>
      <c r="I105" s="42">
        <v>15</v>
      </c>
      <c r="J105" s="42">
        <v>10</v>
      </c>
      <c r="K105" s="9" t="s">
        <v>110</v>
      </c>
      <c r="L105" s="42" t="s">
        <v>110</v>
      </c>
      <c r="M105" s="22" t="str">
        <f>IFERROR((Abril81168913141516[[#This Row],[m2]]*100)/Abril81168913141516[[#This Row],[m1]],"N.A")</f>
        <v>N.A</v>
      </c>
      <c r="N105" s="42" t="s">
        <v>111</v>
      </c>
      <c r="O105" s="42" t="str">
        <f>IFERROR(100-Abril81168913141516[[#This Row],[% Durab.]],"N.A")</f>
        <v>N.A</v>
      </c>
      <c r="P105" s="42" t="s">
        <v>112</v>
      </c>
      <c r="Q105" s="42">
        <v>0.24</v>
      </c>
      <c r="R105" s="42">
        <v>0.48</v>
      </c>
      <c r="S105" s="42">
        <v>5.86</v>
      </c>
      <c r="T105" s="42">
        <v>6.28</v>
      </c>
      <c r="U105" s="42">
        <f>IFERROR(100-Abril81168913141516[[#This Row],[10,00]]-Abril81168913141516[[#This Row],[12,00]]-Abril81168913141516[[#This Row],[14,00]]-Abril81168913141516[[#This Row],[16,00]],"N.A.")</f>
        <v>87.14</v>
      </c>
      <c r="V105" s="70"/>
      <c r="W105" s="42" t="s">
        <v>117</v>
      </c>
      <c r="X105" s="70"/>
      <c r="Y105" s="70"/>
    </row>
    <row r="106" spans="1:25" ht="15" hidden="1" customHeight="1" x14ac:dyDescent="0.2">
      <c r="A106" s="41">
        <v>95</v>
      </c>
      <c r="B106" s="43">
        <v>45672</v>
      </c>
      <c r="C106" s="44">
        <v>0.95138888888888884</v>
      </c>
      <c r="D106" s="42" t="s">
        <v>73</v>
      </c>
      <c r="E106" s="8" t="s">
        <v>78</v>
      </c>
      <c r="F106" s="42">
        <v>200544</v>
      </c>
      <c r="G106" s="45" t="str">
        <f>+VLOOKUP(Abril81168913141516[[#This Row],[Código]],Tabla1[#All],2,FALSE)</f>
        <v>FINALIZADOR VR.</v>
      </c>
      <c r="H106" s="42">
        <v>59</v>
      </c>
      <c r="I106" s="42">
        <v>15</v>
      </c>
      <c r="J106" s="42">
        <v>15</v>
      </c>
      <c r="K106" s="9" t="s">
        <v>110</v>
      </c>
      <c r="L106" s="42" t="s">
        <v>110</v>
      </c>
      <c r="M106" s="22" t="str">
        <f>IFERROR((Abril81168913141516[[#This Row],[m2]]*100)/Abril81168913141516[[#This Row],[m1]],"N.A")</f>
        <v>N.A</v>
      </c>
      <c r="N106" s="42" t="s">
        <v>111</v>
      </c>
      <c r="O106" s="42" t="str">
        <f>IFERROR(100-Abril81168913141516[[#This Row],[% Durab.]],"N.A")</f>
        <v>N.A</v>
      </c>
      <c r="P106" s="42" t="s">
        <v>112</v>
      </c>
      <c r="Q106" s="42">
        <v>0.12</v>
      </c>
      <c r="R106" s="42">
        <v>1.1599999999999999</v>
      </c>
      <c r="S106" s="42">
        <v>7.36</v>
      </c>
      <c r="T106" s="42">
        <v>5.84</v>
      </c>
      <c r="U106" s="42">
        <f>IFERROR(100-Abril81168913141516[[#This Row],[10,00]]-Abril81168913141516[[#This Row],[12,00]]-Abril81168913141516[[#This Row],[14,00]]-Abril81168913141516[[#This Row],[16,00]],"N.A.")</f>
        <v>85.52</v>
      </c>
      <c r="V106" s="42"/>
      <c r="W106" s="42" t="s">
        <v>117</v>
      </c>
      <c r="X106" s="42"/>
      <c r="Y106" s="42"/>
    </row>
    <row r="107" spans="1:25" ht="15" hidden="1" customHeight="1" x14ac:dyDescent="0.2">
      <c r="A107" s="41">
        <v>96</v>
      </c>
      <c r="B107" s="43">
        <v>45672</v>
      </c>
      <c r="C107" s="44">
        <v>0.95833333333333337</v>
      </c>
      <c r="D107" s="42" t="s">
        <v>80</v>
      </c>
      <c r="E107" s="8" t="s">
        <v>77</v>
      </c>
      <c r="F107" s="42">
        <v>200544</v>
      </c>
      <c r="G107" s="45" t="str">
        <f>+VLOOKUP(Abril81168913141516[[#This Row],[Código]],Tabla1[#All],2,FALSE)</f>
        <v>FINALIZADOR VR.</v>
      </c>
      <c r="H107" s="42">
        <v>59</v>
      </c>
      <c r="I107" s="42">
        <v>15</v>
      </c>
      <c r="J107" s="42">
        <v>4</v>
      </c>
      <c r="K107" s="9">
        <v>500</v>
      </c>
      <c r="L107" s="73">
        <v>469.5</v>
      </c>
      <c r="M107" s="22">
        <f>IFERROR((Abril81168913141516[[#This Row],[m2]]*100)/Abril81168913141516[[#This Row],[m1]],"N.A")</f>
        <v>93.9</v>
      </c>
      <c r="N107" s="48">
        <v>3.6</v>
      </c>
      <c r="O107" s="42">
        <f>IFERROR(100-Abril81168913141516[[#This Row],[% Durab.]],"N.A")</f>
        <v>6.0999999999999943</v>
      </c>
      <c r="P107" s="42" t="s">
        <v>103</v>
      </c>
      <c r="Q107" s="42" t="s">
        <v>103</v>
      </c>
      <c r="R107" s="42" t="s">
        <v>103</v>
      </c>
      <c r="S107" s="42" t="s">
        <v>103</v>
      </c>
      <c r="T107" s="42" t="s">
        <v>103</v>
      </c>
      <c r="U107" s="42" t="str">
        <f>IFERROR(100-Abril81168913141516[[#This Row],[10,00]]-Abril81168913141516[[#This Row],[12,00]]-Abril81168913141516[[#This Row],[14,00]]-Abril81168913141516[[#This Row],[16,00]],"N.A.")</f>
        <v>N.A.</v>
      </c>
      <c r="V107" s="42"/>
      <c r="W107" s="42" t="s">
        <v>117</v>
      </c>
      <c r="X107" s="42"/>
      <c r="Y107" s="42"/>
    </row>
    <row r="108" spans="1:25" ht="15" hidden="1" customHeight="1" x14ac:dyDescent="0.2">
      <c r="A108" s="41">
        <v>97</v>
      </c>
      <c r="B108" s="43">
        <v>45673</v>
      </c>
      <c r="C108" s="44">
        <v>0.33333333333333331</v>
      </c>
      <c r="D108" s="42" t="s">
        <v>73</v>
      </c>
      <c r="E108" s="8" t="s">
        <v>78</v>
      </c>
      <c r="F108" s="42">
        <v>200542</v>
      </c>
      <c r="G108" s="45" t="str">
        <f>+VLOOKUP(Abril81168913141516[[#This Row],[Código]],Tabla1[#All],2,FALSE)</f>
        <v xml:space="preserve">LEVANTE R ESP VR </v>
      </c>
      <c r="H108" s="42">
        <v>60</v>
      </c>
      <c r="I108" s="42">
        <v>15</v>
      </c>
      <c r="J108" s="42">
        <v>4</v>
      </c>
      <c r="K108" s="9" t="s">
        <v>110</v>
      </c>
      <c r="L108" s="42" t="s">
        <v>110</v>
      </c>
      <c r="M108" s="22" t="str">
        <f>IFERROR((Abril81168913141516[[#This Row],[m2]]*100)/Abril81168913141516[[#This Row],[m1]],"N.A")</f>
        <v>N.A</v>
      </c>
      <c r="N108" s="42" t="s">
        <v>111</v>
      </c>
      <c r="O108" s="42" t="str">
        <f>IFERROR(100-Abril81168913141516[[#This Row],[% Durab.]],"N.A")</f>
        <v>N.A</v>
      </c>
      <c r="P108" s="42" t="s">
        <v>112</v>
      </c>
      <c r="Q108" s="42">
        <v>0.12</v>
      </c>
      <c r="R108" s="42">
        <v>0.72</v>
      </c>
      <c r="S108" s="42">
        <v>6.8</v>
      </c>
      <c r="T108" s="42">
        <v>6.28</v>
      </c>
      <c r="U108" s="42">
        <f>IFERROR(100-Abril81168913141516[[#This Row],[10,00]]-Abril81168913141516[[#This Row],[12,00]]-Abril81168913141516[[#This Row],[14,00]]-Abril81168913141516[[#This Row],[16,00]],"N.A.")</f>
        <v>86.08</v>
      </c>
      <c r="V108" s="42"/>
      <c r="W108" s="42" t="s">
        <v>117</v>
      </c>
      <c r="X108" s="42"/>
      <c r="Y108" s="42"/>
    </row>
    <row r="109" spans="1:25" ht="15" hidden="1" customHeight="1" x14ac:dyDescent="0.2">
      <c r="A109" s="41">
        <v>98</v>
      </c>
      <c r="B109" s="43">
        <v>45673</v>
      </c>
      <c r="C109" s="44">
        <v>0.3611111111111111</v>
      </c>
      <c r="D109" s="42" t="s">
        <v>73</v>
      </c>
      <c r="E109" s="8" t="s">
        <v>78</v>
      </c>
      <c r="F109" s="42">
        <v>200542</v>
      </c>
      <c r="G109" s="45" t="str">
        <f>+VLOOKUP(Abril81168913141516[[#This Row],[Código]],Tabla1[#All],2,FALSE)</f>
        <v xml:space="preserve">LEVANTE R ESP VR </v>
      </c>
      <c r="H109" s="42">
        <v>60</v>
      </c>
      <c r="I109" s="42">
        <v>15</v>
      </c>
      <c r="J109" s="42">
        <v>8</v>
      </c>
      <c r="K109" s="9" t="s">
        <v>110</v>
      </c>
      <c r="L109" s="42" t="s">
        <v>110</v>
      </c>
      <c r="M109" s="22" t="str">
        <f>IFERROR((Abril81168913141516[[#This Row],[m2]]*100)/Abril81168913141516[[#This Row],[m1]],"N.A")</f>
        <v>N.A</v>
      </c>
      <c r="N109" s="42" t="s">
        <v>111</v>
      </c>
      <c r="O109" s="42" t="str">
        <f>IFERROR(100-Abril81168913141516[[#This Row],[% Durab.]],"N.A")</f>
        <v>N.A</v>
      </c>
      <c r="P109" s="42" t="s">
        <v>112</v>
      </c>
      <c r="Q109" s="42">
        <v>0.08</v>
      </c>
      <c r="R109" s="42">
        <v>0.76</v>
      </c>
      <c r="S109" s="42">
        <v>6.88</v>
      </c>
      <c r="T109" s="42">
        <v>6.12</v>
      </c>
      <c r="U109" s="42">
        <f>IFERROR(100-Abril81168913141516[[#This Row],[10,00]]-Abril81168913141516[[#This Row],[12,00]]-Abril81168913141516[[#This Row],[14,00]]-Abril81168913141516[[#This Row],[16,00]],"N.A.")</f>
        <v>86.16</v>
      </c>
      <c r="V109" s="42"/>
      <c r="W109" s="42" t="s">
        <v>117</v>
      </c>
      <c r="X109" s="42"/>
      <c r="Y109" s="42"/>
    </row>
    <row r="110" spans="1:25" ht="15" hidden="1" customHeight="1" x14ac:dyDescent="0.2">
      <c r="A110" s="41">
        <v>99</v>
      </c>
      <c r="B110" s="43">
        <v>45673</v>
      </c>
      <c r="C110" s="44">
        <v>0.51388888888888884</v>
      </c>
      <c r="D110" s="42" t="s">
        <v>80</v>
      </c>
      <c r="E110" s="8" t="s">
        <v>77</v>
      </c>
      <c r="F110" s="42">
        <v>200544</v>
      </c>
      <c r="G110" s="45" t="str">
        <f>+VLOOKUP(Abril81168913141516[[#This Row],[Código]],Tabla1[#All],2,FALSE)</f>
        <v>FINALIZADOR VR.</v>
      </c>
      <c r="H110" s="42">
        <v>59</v>
      </c>
      <c r="I110" s="42">
        <v>15</v>
      </c>
      <c r="J110" s="42">
        <v>8</v>
      </c>
      <c r="K110" s="9">
        <v>500</v>
      </c>
      <c r="L110" s="73">
        <v>456</v>
      </c>
      <c r="M110" s="22">
        <f>IFERROR((Abril81168913141516[[#This Row],[m2]]*100)/Abril81168913141516[[#This Row],[m1]],"N.A")</f>
        <v>91.2</v>
      </c>
      <c r="N110" s="48">
        <v>3.5</v>
      </c>
      <c r="O110" s="42">
        <f>IFERROR(100-Abril81168913141516[[#This Row],[% Durab.]],"N.A")</f>
        <v>8.7999999999999972</v>
      </c>
      <c r="P110" s="42" t="s">
        <v>103</v>
      </c>
      <c r="Q110" s="42" t="s">
        <v>103</v>
      </c>
      <c r="R110" s="42" t="s">
        <v>103</v>
      </c>
      <c r="S110" s="42" t="s">
        <v>103</v>
      </c>
      <c r="T110" s="42" t="s">
        <v>103</v>
      </c>
      <c r="U110" s="42" t="str">
        <f>IFERROR(100-Abril81168913141516[[#This Row],[10,00]]-Abril81168913141516[[#This Row],[12,00]]-Abril81168913141516[[#This Row],[14,00]]-Abril81168913141516[[#This Row],[16,00]],"N.A.")</f>
        <v>N.A.</v>
      </c>
      <c r="V110" s="42"/>
      <c r="W110" s="42" t="s">
        <v>117</v>
      </c>
      <c r="X110" s="42"/>
      <c r="Y110" s="42"/>
    </row>
    <row r="111" spans="1:25" ht="15" hidden="1" customHeight="1" x14ac:dyDescent="0.2">
      <c r="A111" s="41">
        <v>100</v>
      </c>
      <c r="B111" s="43">
        <v>45673</v>
      </c>
      <c r="C111" s="44">
        <v>0.56944444444444442</v>
      </c>
      <c r="D111" s="42" t="s">
        <v>80</v>
      </c>
      <c r="E111" s="8" t="s">
        <v>77</v>
      </c>
      <c r="F111" s="42">
        <v>200544</v>
      </c>
      <c r="G111" s="45" t="str">
        <f>+VLOOKUP(Abril81168913141516[[#This Row],[Código]],Tabla1[#All],2,FALSE)</f>
        <v>FINALIZADOR VR.</v>
      </c>
      <c r="H111" s="42">
        <v>59</v>
      </c>
      <c r="I111" s="42">
        <v>15</v>
      </c>
      <c r="J111" s="42">
        <v>12</v>
      </c>
      <c r="K111" s="9">
        <v>500</v>
      </c>
      <c r="L111" s="73">
        <v>465.5</v>
      </c>
      <c r="M111" s="22">
        <f>IFERROR((Abril81168913141516[[#This Row],[m2]]*100)/Abril81168913141516[[#This Row],[m1]],"N.A")</f>
        <v>93.1</v>
      </c>
      <c r="N111" s="48">
        <v>3.6</v>
      </c>
      <c r="O111" s="42">
        <f>IFERROR(100-Abril81168913141516[[#This Row],[% Durab.]],"N.A")</f>
        <v>6.9000000000000057</v>
      </c>
      <c r="P111" s="42" t="s">
        <v>103</v>
      </c>
      <c r="Q111" s="42" t="s">
        <v>103</v>
      </c>
      <c r="R111" s="42" t="s">
        <v>103</v>
      </c>
      <c r="S111" s="42" t="s">
        <v>103</v>
      </c>
      <c r="T111" s="42" t="s">
        <v>103</v>
      </c>
      <c r="U111" s="42" t="str">
        <f>IFERROR(100-Abril81168913141516[[#This Row],[10,00]]-Abril81168913141516[[#This Row],[12,00]]-Abril81168913141516[[#This Row],[14,00]]-Abril81168913141516[[#This Row],[16,00]],"N.A.")</f>
        <v>N.A.</v>
      </c>
      <c r="V111" s="42"/>
      <c r="W111" s="42" t="s">
        <v>117</v>
      </c>
      <c r="X111" s="42"/>
      <c r="Y111" s="42"/>
    </row>
    <row r="112" spans="1:25" ht="15" hidden="1" customHeight="1" x14ac:dyDescent="0.2">
      <c r="A112" s="41">
        <v>101</v>
      </c>
      <c r="B112" s="43">
        <v>45673</v>
      </c>
      <c r="C112" s="44">
        <v>0.52083333333333337</v>
      </c>
      <c r="D112" s="42" t="s">
        <v>73</v>
      </c>
      <c r="E112" s="8" t="s">
        <v>78</v>
      </c>
      <c r="F112" s="42">
        <v>200542</v>
      </c>
      <c r="G112" s="45" t="str">
        <f>+VLOOKUP(Abril81168913141516[[#This Row],[Código]],Tabla1[#All],2,FALSE)</f>
        <v xml:space="preserve">LEVANTE R ESP VR </v>
      </c>
      <c r="H112" s="42">
        <v>60</v>
      </c>
      <c r="I112" s="42">
        <v>13</v>
      </c>
      <c r="J112" s="42">
        <v>12</v>
      </c>
      <c r="K112" s="9" t="s">
        <v>110</v>
      </c>
      <c r="L112" s="42" t="s">
        <v>110</v>
      </c>
      <c r="M112" s="22" t="str">
        <f>IFERROR((Abril81168913141516[[#This Row],[m2]]*100)/Abril81168913141516[[#This Row],[m1]],"N.A")</f>
        <v>N.A</v>
      </c>
      <c r="N112" s="42" t="s">
        <v>110</v>
      </c>
      <c r="O112" s="42" t="str">
        <f>IFERROR(100-Abril81168913141516[[#This Row],[% Durab.]],"N.A")</f>
        <v>N.A</v>
      </c>
      <c r="P112" s="42" t="s">
        <v>103</v>
      </c>
      <c r="Q112" s="42">
        <v>0.4</v>
      </c>
      <c r="R112" s="42">
        <v>1.04</v>
      </c>
      <c r="S112" s="42">
        <v>8.1199999999999992</v>
      </c>
      <c r="T112" s="42">
        <v>6.04</v>
      </c>
      <c r="U112" s="42">
        <f>IFERROR(100-Abril81168913141516[[#This Row],[10,00]]-Abril81168913141516[[#This Row],[12,00]]-Abril81168913141516[[#This Row],[14,00]]-Abril81168913141516[[#This Row],[16,00]],"N.A.")</f>
        <v>84.399999999999977</v>
      </c>
      <c r="V112" s="42"/>
      <c r="W112" s="42" t="s">
        <v>117</v>
      </c>
      <c r="X112" s="42"/>
      <c r="Y112" s="42"/>
    </row>
    <row r="113" spans="1:25" ht="15" hidden="1" customHeight="1" x14ac:dyDescent="0.2">
      <c r="A113" s="41">
        <v>102</v>
      </c>
      <c r="B113" s="43">
        <v>45673</v>
      </c>
      <c r="C113" s="44">
        <v>0.52777777777777779</v>
      </c>
      <c r="D113" s="42" t="s">
        <v>80</v>
      </c>
      <c r="E113" s="8" t="s">
        <v>77</v>
      </c>
      <c r="F113" s="42">
        <v>200542</v>
      </c>
      <c r="G113" s="45" t="str">
        <f>+VLOOKUP(Abril81168913141516[[#This Row],[Código]],Tabla1[#All],2,FALSE)</f>
        <v xml:space="preserve">LEVANTE R ESP VR </v>
      </c>
      <c r="H113" s="42">
        <v>60</v>
      </c>
      <c r="I113" s="42">
        <v>15</v>
      </c>
      <c r="J113" s="42">
        <v>11</v>
      </c>
      <c r="K113" s="9">
        <v>500</v>
      </c>
      <c r="L113" s="73">
        <v>458</v>
      </c>
      <c r="M113" s="22">
        <f>IFERROR((Abril81168913141516[[#This Row],[m2]]*100)/Abril81168913141516[[#This Row],[m1]],"N.A")</f>
        <v>91.6</v>
      </c>
      <c r="N113" s="48">
        <v>3.2</v>
      </c>
      <c r="O113" s="42">
        <f>IFERROR(100-Abril81168913141516[[#This Row],[% Durab.]],"N.A")</f>
        <v>8.4000000000000057</v>
      </c>
      <c r="P113" s="42" t="s">
        <v>103</v>
      </c>
      <c r="Q113" s="42" t="s">
        <v>103</v>
      </c>
      <c r="R113" s="42" t="s">
        <v>103</v>
      </c>
      <c r="S113" s="42" t="s">
        <v>103</v>
      </c>
      <c r="T113" s="42" t="s">
        <v>103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61"/>
      <c r="W113" s="61" t="s">
        <v>117</v>
      </c>
      <c r="X113" s="61"/>
      <c r="Y113" s="42"/>
    </row>
    <row r="114" spans="1:25" ht="15" hidden="1" customHeight="1" x14ac:dyDescent="0.2">
      <c r="A114" s="41">
        <v>103</v>
      </c>
      <c r="B114" s="43">
        <v>45673</v>
      </c>
      <c r="C114" s="44">
        <v>0.54166666666666663</v>
      </c>
      <c r="D114" s="42" t="s">
        <v>73</v>
      </c>
      <c r="E114" s="8" t="s">
        <v>78</v>
      </c>
      <c r="F114" s="42">
        <v>200542</v>
      </c>
      <c r="G114" s="45" t="str">
        <f>+VLOOKUP(Abril81168913141516[[#This Row],[Código]],Tabla1[#All],2,FALSE)</f>
        <v xml:space="preserve">LEVANTE R ESP VR </v>
      </c>
      <c r="H114" s="42">
        <v>61</v>
      </c>
      <c r="I114" s="42">
        <v>22</v>
      </c>
      <c r="J114" s="42">
        <v>3</v>
      </c>
      <c r="K114" s="9" t="s">
        <v>110</v>
      </c>
      <c r="L114" s="42" t="s">
        <v>110</v>
      </c>
      <c r="M114" s="22" t="str">
        <f>IFERROR((Abril81168913141516[[#This Row],[m2]]*100)/Abril81168913141516[[#This Row],[m1]],"N.A")</f>
        <v>N.A</v>
      </c>
      <c r="N114" s="42" t="s">
        <v>110</v>
      </c>
      <c r="O114" s="42" t="str">
        <f>IFERROR(100-Abril81168913141516[[#This Row],[% Durab.]],"N.A")</f>
        <v>N.A</v>
      </c>
      <c r="P114" s="42" t="s">
        <v>112</v>
      </c>
      <c r="Q114" s="42">
        <v>0.32</v>
      </c>
      <c r="R114" s="42">
        <v>1.24</v>
      </c>
      <c r="S114" s="42">
        <v>5.94</v>
      </c>
      <c r="T114" s="42">
        <v>5.04</v>
      </c>
      <c r="U114" s="42">
        <f>IFERROR(100-Abril81168913141516[[#This Row],[10,00]]-Abril81168913141516[[#This Row],[12,00]]-Abril81168913141516[[#This Row],[14,00]]-Abril81168913141516[[#This Row],[16,00]],"N.A.")</f>
        <v>87.460000000000008</v>
      </c>
      <c r="V114" s="61"/>
      <c r="W114" s="61" t="s">
        <v>117</v>
      </c>
      <c r="X114" s="61"/>
      <c r="Y114" s="42"/>
    </row>
    <row r="115" spans="1:25" ht="15" hidden="1" customHeight="1" x14ac:dyDescent="0.2">
      <c r="A115" s="41">
        <v>104</v>
      </c>
      <c r="B115" s="43">
        <v>45673</v>
      </c>
      <c r="C115" s="63">
        <v>0.5625</v>
      </c>
      <c r="D115" s="61" t="s">
        <v>80</v>
      </c>
      <c r="E115" s="67" t="s">
        <v>77</v>
      </c>
      <c r="F115" s="42">
        <v>200542</v>
      </c>
      <c r="G115" s="45" t="str">
        <f>+VLOOKUP(Abril81168913141516[[#This Row],[Código]],Tabla1[#All],2,FALSE)</f>
        <v xml:space="preserve">LEVANTE R ESP VR </v>
      </c>
      <c r="H115" s="42">
        <v>61</v>
      </c>
      <c r="I115" s="42">
        <v>22</v>
      </c>
      <c r="J115" s="42">
        <v>4</v>
      </c>
      <c r="K115" s="9">
        <v>500</v>
      </c>
      <c r="L115" s="73">
        <v>465</v>
      </c>
      <c r="M115" s="22">
        <f>IFERROR((Abril81168913141516[[#This Row],[m2]]*100)/Abril81168913141516[[#This Row],[m1]],"N.A")</f>
        <v>93</v>
      </c>
      <c r="N115" s="48">
        <v>3.1</v>
      </c>
      <c r="O115" s="42">
        <f>IFERROR(100-Abril81168913141516[[#This Row],[% Durab.]],"N.A")</f>
        <v>7</v>
      </c>
      <c r="P115" s="42" t="s">
        <v>103</v>
      </c>
      <c r="Q115" s="42" t="s">
        <v>103</v>
      </c>
      <c r="R115" s="42" t="s">
        <v>103</v>
      </c>
      <c r="S115" s="42" t="s">
        <v>103</v>
      </c>
      <c r="T115" s="42" t="s">
        <v>103</v>
      </c>
      <c r="U115" s="42" t="str">
        <f>IFERROR(100-Abril81168913141516[[#This Row],[10,00]]-Abril81168913141516[[#This Row],[12,00]]-Abril81168913141516[[#This Row],[14,00]]-Abril81168913141516[[#This Row],[16,00]],"N.A.")</f>
        <v>N.A.</v>
      </c>
      <c r="V115" s="61"/>
      <c r="W115" s="61" t="s">
        <v>117</v>
      </c>
      <c r="X115" s="61"/>
      <c r="Y115" s="42"/>
    </row>
    <row r="116" spans="1:25" ht="15" hidden="1" customHeight="1" x14ac:dyDescent="0.2">
      <c r="A116" s="41">
        <v>105</v>
      </c>
      <c r="B116" s="43">
        <v>45673</v>
      </c>
      <c r="C116" s="63">
        <v>0.58333333333333337</v>
      </c>
      <c r="D116" s="61" t="s">
        <v>73</v>
      </c>
      <c r="E116" s="67" t="s">
        <v>78</v>
      </c>
      <c r="F116" s="42">
        <v>200542</v>
      </c>
      <c r="G116" s="45" t="str">
        <f>+VLOOKUP(Abril81168913141516[[#This Row],[Código]],Tabla1[#All],2,FALSE)</f>
        <v xml:space="preserve">LEVANTE R ESP VR </v>
      </c>
      <c r="H116" s="42">
        <v>61</v>
      </c>
      <c r="I116" s="42">
        <v>22</v>
      </c>
      <c r="J116" s="42">
        <v>8</v>
      </c>
      <c r="K116" s="9" t="s">
        <v>110</v>
      </c>
      <c r="L116" s="42" t="s">
        <v>110</v>
      </c>
      <c r="M116" s="22" t="str">
        <f>IFERROR((Abril81168913141516[[#This Row],[m2]]*100)/Abril81168913141516[[#This Row],[m1]],"N.A")</f>
        <v>N.A</v>
      </c>
      <c r="N116" s="42" t="s">
        <v>110</v>
      </c>
      <c r="O116" s="42" t="str">
        <f>IFERROR(100-Abril81168913141516[[#This Row],[% Durab.]],"N.A")</f>
        <v>N.A</v>
      </c>
      <c r="P116" s="42" t="s">
        <v>112</v>
      </c>
      <c r="Q116" s="42">
        <v>0.34</v>
      </c>
      <c r="R116" s="42">
        <v>1.72</v>
      </c>
      <c r="S116" s="42">
        <v>7.44</v>
      </c>
      <c r="T116" s="42">
        <v>5.88</v>
      </c>
      <c r="U116" s="42">
        <f>IFERROR(100-Abril81168913141516[[#This Row],[10,00]]-Abril81168913141516[[#This Row],[12,00]]-Abril81168913141516[[#This Row],[14,00]]-Abril81168913141516[[#This Row],[16,00]],"N.A.")</f>
        <v>84.62</v>
      </c>
      <c r="V116" s="61"/>
      <c r="W116" s="61" t="s">
        <v>117</v>
      </c>
      <c r="X116" s="61"/>
      <c r="Y116" s="42"/>
    </row>
    <row r="117" spans="1:25" s="64" customFormat="1" ht="15" hidden="1" customHeight="1" x14ac:dyDescent="0.2">
      <c r="A117" s="41">
        <v>106</v>
      </c>
      <c r="B117" s="43">
        <v>45673</v>
      </c>
      <c r="C117" s="63">
        <v>0.625</v>
      </c>
      <c r="D117" s="61" t="s">
        <v>114</v>
      </c>
      <c r="E117" s="67" t="s">
        <v>78</v>
      </c>
      <c r="F117" s="42">
        <v>200542</v>
      </c>
      <c r="G117" s="45" t="str">
        <f>+VLOOKUP(Abril81168913141516[[#This Row],[Código]],Tabla1[#All],2,FALSE)</f>
        <v xml:space="preserve">LEVANTE R ESP VR </v>
      </c>
      <c r="H117" s="42">
        <v>61</v>
      </c>
      <c r="I117" s="42">
        <v>22</v>
      </c>
      <c r="J117" s="42">
        <v>13</v>
      </c>
      <c r="K117" s="9" t="s">
        <v>110</v>
      </c>
      <c r="L117" s="42" t="s">
        <v>110</v>
      </c>
      <c r="M117" s="22" t="str">
        <f>IFERROR((Abril81168913141516[[#This Row],[m2]]*100)/Abril81168913141516[[#This Row],[m1]],"N.A")</f>
        <v>N.A</v>
      </c>
      <c r="N117" s="42" t="s">
        <v>110</v>
      </c>
      <c r="O117" s="42" t="str">
        <f>IFERROR(100-Abril81168913141516[[#This Row],[% Durab.]],"N.A")</f>
        <v>N.A</v>
      </c>
      <c r="P117" s="42" t="s">
        <v>112</v>
      </c>
      <c r="Q117" s="42">
        <v>0.36</v>
      </c>
      <c r="R117" s="42">
        <v>0.48</v>
      </c>
      <c r="S117" s="42">
        <v>5.04</v>
      </c>
      <c r="T117" s="42">
        <v>4.72</v>
      </c>
      <c r="U117" s="42">
        <f>IFERROR(100-Abril81168913141516[[#This Row],[10,00]]-Abril81168913141516[[#This Row],[12,00]]-Abril81168913141516[[#This Row],[14,00]]-Abril81168913141516[[#This Row],[16,00]],"N.A.")</f>
        <v>89.399999999999991</v>
      </c>
      <c r="V117" s="61"/>
      <c r="W117" s="61" t="s">
        <v>117</v>
      </c>
      <c r="X117" s="61"/>
      <c r="Y117" s="61"/>
    </row>
    <row r="118" spans="1:25" ht="15" hidden="1" customHeight="1" x14ac:dyDescent="0.2">
      <c r="A118" s="41">
        <v>107</v>
      </c>
      <c r="B118" s="43">
        <v>45673</v>
      </c>
      <c r="C118" s="63">
        <v>0.63541666666666663</v>
      </c>
      <c r="D118" s="61" t="s">
        <v>80</v>
      </c>
      <c r="E118" s="67" t="s">
        <v>77</v>
      </c>
      <c r="F118" s="42">
        <v>200542</v>
      </c>
      <c r="G118" s="45" t="str">
        <f>+VLOOKUP(Abril81168913141516[[#This Row],[Código]],Tabla1[#All],2,FALSE)</f>
        <v xml:space="preserve">LEVANTE R ESP VR </v>
      </c>
      <c r="H118" s="42">
        <v>61</v>
      </c>
      <c r="I118" s="42">
        <v>22</v>
      </c>
      <c r="J118" s="42">
        <v>12</v>
      </c>
      <c r="K118" s="9">
        <v>500</v>
      </c>
      <c r="L118" s="73">
        <v>447</v>
      </c>
      <c r="M118" s="22">
        <f>IFERROR((Abril81168913141516[[#This Row],[m2]]*100)/Abril81168913141516[[#This Row],[m1]],"N.A")</f>
        <v>89.4</v>
      </c>
      <c r="N118" s="48">
        <v>3.3</v>
      </c>
      <c r="O118" s="42">
        <f>IFERROR(100-Abril81168913141516[[#This Row],[% Durab.]],"N.A")</f>
        <v>10.599999999999994</v>
      </c>
      <c r="P118" s="42" t="s">
        <v>103</v>
      </c>
      <c r="Q118" s="42" t="s">
        <v>103</v>
      </c>
      <c r="R118" s="42" t="s">
        <v>103</v>
      </c>
      <c r="S118" s="42" t="s">
        <v>103</v>
      </c>
      <c r="T118" s="42" t="s">
        <v>103</v>
      </c>
      <c r="U118" s="42" t="str">
        <f>IFERROR(100-Abril81168913141516[[#This Row],[10,00]]-Abril81168913141516[[#This Row],[12,00]]-Abril81168913141516[[#This Row],[14,00]]-Abril81168913141516[[#This Row],[16,00]],"N.A.")</f>
        <v>N.A.</v>
      </c>
      <c r="V118" s="61"/>
      <c r="W118" s="61" t="s">
        <v>117</v>
      </c>
      <c r="X118" s="61"/>
      <c r="Y118" s="42"/>
    </row>
    <row r="119" spans="1:25" ht="15" hidden="1" customHeight="1" x14ac:dyDescent="0.2">
      <c r="A119" s="41">
        <v>108</v>
      </c>
      <c r="B119" s="43">
        <v>45673</v>
      </c>
      <c r="C119" s="63">
        <v>0.65972222222222221</v>
      </c>
      <c r="D119" s="61" t="s">
        <v>73</v>
      </c>
      <c r="E119" s="67" t="s">
        <v>78</v>
      </c>
      <c r="F119" s="42">
        <v>200542</v>
      </c>
      <c r="G119" s="45" t="str">
        <f>+VLOOKUP(Abril81168913141516[[#This Row],[Código]],Tabla1[#All],2,FALSE)</f>
        <v xml:space="preserve">LEVANTE R ESP VR </v>
      </c>
      <c r="H119" s="42">
        <v>61</v>
      </c>
      <c r="I119" s="42">
        <v>22</v>
      </c>
      <c r="J119" s="42">
        <v>21</v>
      </c>
      <c r="K119" s="9" t="s">
        <v>110</v>
      </c>
      <c r="L119" s="42" t="s">
        <v>110</v>
      </c>
      <c r="M119" s="22" t="str">
        <f>IFERROR((Abril81168913141516[[#This Row],[m2]]*100)/Abril81168913141516[[#This Row],[m1]],"N.A")</f>
        <v>N.A</v>
      </c>
      <c r="N119" s="42" t="s">
        <v>103</v>
      </c>
      <c r="O119" s="42" t="str">
        <f>IFERROR(100-Abril81168913141516[[#This Row],[% Durab.]],"N.A")</f>
        <v>N.A</v>
      </c>
      <c r="P119" s="42" t="s">
        <v>112</v>
      </c>
      <c r="Q119" s="42">
        <v>0.32</v>
      </c>
      <c r="R119" s="42">
        <v>0.96</v>
      </c>
      <c r="S119" s="42">
        <v>7.56</v>
      </c>
      <c r="T119" s="42">
        <v>5.68</v>
      </c>
      <c r="U119" s="42">
        <f>IFERROR(100-Abril81168913141516[[#This Row],[10,00]]-Abril81168913141516[[#This Row],[12,00]]-Abril81168913141516[[#This Row],[14,00]]-Abril81168913141516[[#This Row],[16,00]],"N.A.")</f>
        <v>85.480000000000018</v>
      </c>
      <c r="V119" s="61"/>
      <c r="W119" s="61" t="s">
        <v>117</v>
      </c>
      <c r="X119" s="61"/>
      <c r="Y119" s="42"/>
    </row>
    <row r="120" spans="1:25" ht="15" hidden="1" customHeight="1" x14ac:dyDescent="0.2">
      <c r="A120" s="41">
        <v>109</v>
      </c>
      <c r="B120" s="43">
        <v>45673</v>
      </c>
      <c r="C120" s="63">
        <v>0.73611111111111116</v>
      </c>
      <c r="D120" s="61" t="s">
        <v>80</v>
      </c>
      <c r="E120" s="67" t="s">
        <v>77</v>
      </c>
      <c r="F120" s="42">
        <v>200542</v>
      </c>
      <c r="G120" s="45" t="str">
        <f>+VLOOKUP(Abril81168913141516[[#This Row],[Código]],Tabla1[#All],2,FALSE)</f>
        <v xml:space="preserve">LEVANTE R ESP VR </v>
      </c>
      <c r="H120" s="42">
        <v>61</v>
      </c>
      <c r="I120" s="42">
        <v>22</v>
      </c>
      <c r="J120" s="42">
        <v>20</v>
      </c>
      <c r="K120" s="9">
        <v>500</v>
      </c>
      <c r="L120" s="73">
        <v>476.5</v>
      </c>
      <c r="M120" s="22">
        <f>IFERROR((Abril81168913141516[[#This Row],[m2]]*100)/Abril81168913141516[[#This Row],[m1]],"N.A")</f>
        <v>95.3</v>
      </c>
      <c r="N120" s="48">
        <v>3.3</v>
      </c>
      <c r="O120" s="42">
        <f>IFERROR(100-Abril81168913141516[[#This Row],[% Durab.]],"N.A")</f>
        <v>4.7000000000000028</v>
      </c>
      <c r="P120" s="42" t="s">
        <v>103</v>
      </c>
      <c r="Q120" s="42" t="s">
        <v>103</v>
      </c>
      <c r="R120" s="42" t="s">
        <v>103</v>
      </c>
      <c r="S120" s="42" t="s">
        <v>103</v>
      </c>
      <c r="T120" s="42" t="s">
        <v>103</v>
      </c>
      <c r="U120" s="42" t="str">
        <f>IFERROR(100-Abril81168913141516[[#This Row],[10,00]]-Abril81168913141516[[#This Row],[12,00]]-Abril81168913141516[[#This Row],[14,00]]-Abril81168913141516[[#This Row],[16,00]],"N.A.")</f>
        <v>N.A.</v>
      </c>
      <c r="V120" s="61"/>
      <c r="W120" s="61" t="s">
        <v>117</v>
      </c>
      <c r="X120" s="61"/>
      <c r="Y120" s="42"/>
    </row>
    <row r="121" spans="1:25" ht="15" hidden="1" customHeight="1" x14ac:dyDescent="0.2">
      <c r="A121" s="41">
        <v>110</v>
      </c>
      <c r="B121" s="43">
        <v>45673</v>
      </c>
      <c r="C121" s="63">
        <v>0.79166666666666663</v>
      </c>
      <c r="D121" s="61" t="s">
        <v>73</v>
      </c>
      <c r="E121" s="67" t="s">
        <v>78</v>
      </c>
      <c r="F121" s="42">
        <v>200543</v>
      </c>
      <c r="G121" s="45" t="str">
        <f>+VLOOKUP(Abril81168913141516[[#This Row],[Código]],Tabla1[#All],2,FALSE)</f>
        <v xml:space="preserve">C.ENGORDE ESP VR. </v>
      </c>
      <c r="H121" s="42">
        <v>62</v>
      </c>
      <c r="I121" s="42">
        <v>5</v>
      </c>
      <c r="J121" s="42">
        <v>4</v>
      </c>
      <c r="K121" s="9" t="s">
        <v>110</v>
      </c>
      <c r="L121" s="42" t="s">
        <v>110</v>
      </c>
      <c r="M121" s="22" t="str">
        <f>IFERROR((Abril81168913141516[[#This Row],[m2]]*100)/Abril81168913141516[[#This Row],[m1]],"N.A")</f>
        <v>N.A</v>
      </c>
      <c r="N121" s="42" t="s">
        <v>110</v>
      </c>
      <c r="O121" s="42" t="str">
        <f>IFERROR(100-Abril81168913141516[[#This Row],[% Durab.]],"N.A")</f>
        <v>N.A</v>
      </c>
      <c r="P121" s="42" t="s">
        <v>112</v>
      </c>
      <c r="Q121" s="42">
        <v>0.24</v>
      </c>
      <c r="R121" s="42">
        <v>0.96</v>
      </c>
      <c r="S121" s="42">
        <v>5.84</v>
      </c>
      <c r="T121" s="42">
        <v>4.5199999999999996</v>
      </c>
      <c r="U121" s="42">
        <f>IFERROR(100-Abril81168913141516[[#This Row],[10,00]]-Abril81168913141516[[#This Row],[12,00]]-Abril81168913141516[[#This Row],[14,00]]-Abril81168913141516[[#This Row],[16,00]],"N.A.")</f>
        <v>88.440000000000012</v>
      </c>
      <c r="V121" s="61"/>
      <c r="W121" s="61" t="s">
        <v>117</v>
      </c>
      <c r="X121" s="61"/>
      <c r="Y121" s="42"/>
    </row>
    <row r="122" spans="1:25" ht="15" hidden="1" customHeight="1" x14ac:dyDescent="0.2">
      <c r="A122" s="41">
        <v>111</v>
      </c>
      <c r="B122" s="43">
        <v>45673</v>
      </c>
      <c r="C122" s="44">
        <v>0.8125</v>
      </c>
      <c r="D122" s="42" t="s">
        <v>80</v>
      </c>
      <c r="E122" s="8" t="s">
        <v>77</v>
      </c>
      <c r="F122" s="42">
        <v>200543</v>
      </c>
      <c r="G122" s="45" t="str">
        <f>+VLOOKUP(Abril81168913141516[[#This Row],[Código]],Tabla1[#All],2,FALSE)</f>
        <v xml:space="preserve">C.ENGORDE ESP VR. </v>
      </c>
      <c r="H122" s="42">
        <v>62</v>
      </c>
      <c r="I122" s="42">
        <v>5</v>
      </c>
      <c r="J122" s="42">
        <v>3</v>
      </c>
      <c r="K122" s="9">
        <v>500</v>
      </c>
      <c r="L122" s="73">
        <v>458.5</v>
      </c>
      <c r="M122" s="22">
        <f>IFERROR((Abril81168913141516[[#This Row],[m2]]*100)/Abril81168913141516[[#This Row],[m1]],"N.A")</f>
        <v>91.7</v>
      </c>
      <c r="N122" s="48">
        <v>3</v>
      </c>
      <c r="O122" s="42">
        <f>IFERROR(100-Abril81168913141516[[#This Row],[% Durab.]],"N.A")</f>
        <v>8.2999999999999972</v>
      </c>
      <c r="P122" s="42" t="s">
        <v>103</v>
      </c>
      <c r="Q122" s="42" t="s">
        <v>103</v>
      </c>
      <c r="R122" s="42" t="s">
        <v>103</v>
      </c>
      <c r="S122" s="42" t="s">
        <v>103</v>
      </c>
      <c r="T122" s="42" t="s">
        <v>103</v>
      </c>
      <c r="U122" s="42" t="str">
        <f>IFERROR(100-Abril81168913141516[[#This Row],[10,00]]-Abril81168913141516[[#This Row],[12,00]]-Abril81168913141516[[#This Row],[14,00]]-Abril81168913141516[[#This Row],[16,00]],"N.A.")</f>
        <v>N.A.</v>
      </c>
      <c r="V122" s="61"/>
      <c r="W122" s="61" t="s">
        <v>117</v>
      </c>
      <c r="X122" s="61"/>
      <c r="Y122" s="42"/>
    </row>
    <row r="123" spans="1:25" ht="15" hidden="1" customHeight="1" x14ac:dyDescent="0.2">
      <c r="A123" s="41">
        <v>112</v>
      </c>
      <c r="B123" s="43">
        <v>45673</v>
      </c>
      <c r="C123" s="44">
        <v>0.86458333333333337</v>
      </c>
      <c r="D123" s="61" t="s">
        <v>80</v>
      </c>
      <c r="E123" s="67" t="s">
        <v>77</v>
      </c>
      <c r="F123" s="42">
        <v>200542</v>
      </c>
      <c r="G123" s="45" t="str">
        <f>+VLOOKUP(Abril81168913141516[[#This Row],[Código]],Tabla1[#All],2,FALSE)</f>
        <v xml:space="preserve">LEVANTE R ESP VR </v>
      </c>
      <c r="H123" s="42">
        <v>60</v>
      </c>
      <c r="I123" s="42">
        <v>15</v>
      </c>
      <c r="J123" s="42">
        <v>4</v>
      </c>
      <c r="K123" s="9">
        <v>500</v>
      </c>
      <c r="L123" s="73">
        <v>438.5</v>
      </c>
      <c r="M123" s="22">
        <f>IFERROR((Abril81168913141516[[#This Row],[m2]]*100)/Abril81168913141516[[#This Row],[m1]],"N.A")</f>
        <v>87.7</v>
      </c>
      <c r="N123" s="48">
        <v>3.3</v>
      </c>
      <c r="O123" s="42">
        <f>IFERROR(100-Abril81168913141516[[#This Row],[% Durab.]],"N.A")</f>
        <v>12.299999999999997</v>
      </c>
      <c r="P123" s="42" t="s">
        <v>103</v>
      </c>
      <c r="Q123" s="42" t="s">
        <v>103</v>
      </c>
      <c r="R123" s="42" t="s">
        <v>103</v>
      </c>
      <c r="S123" s="42" t="s">
        <v>103</v>
      </c>
      <c r="T123" s="42" t="s">
        <v>103</v>
      </c>
      <c r="U123" s="42" t="str">
        <f>IFERROR(100-Abril81168913141516[[#This Row],[10,00]]-Abril81168913141516[[#This Row],[12,00]]-Abril81168913141516[[#This Row],[14,00]]-Abril81168913141516[[#This Row],[16,00]],"N.A.")</f>
        <v>N.A.</v>
      </c>
      <c r="V123" s="61"/>
      <c r="W123" s="61" t="s">
        <v>117</v>
      </c>
      <c r="X123" s="61"/>
      <c r="Y123" s="42"/>
    </row>
    <row r="124" spans="1:25" ht="15" hidden="1" customHeight="1" x14ac:dyDescent="0.2">
      <c r="A124" s="41">
        <v>113</v>
      </c>
      <c r="B124" s="43">
        <v>45673</v>
      </c>
      <c r="C124" s="44">
        <v>0.875</v>
      </c>
      <c r="D124" s="42" t="s">
        <v>73</v>
      </c>
      <c r="E124" s="8" t="s">
        <v>78</v>
      </c>
      <c r="F124" s="42">
        <v>200541</v>
      </c>
      <c r="G124" s="45" t="str">
        <f>+VLOOKUP(Abril81168913141516[[#This Row],[Código]],Tabla1[#All],2,FALSE)</f>
        <v>C. LEVANTE VR P.</v>
      </c>
      <c r="H124" s="42">
        <v>63</v>
      </c>
      <c r="I124" s="42">
        <v>40</v>
      </c>
      <c r="J124" s="42">
        <v>10</v>
      </c>
      <c r="K124" s="9" t="s">
        <v>110</v>
      </c>
      <c r="L124" s="42" t="s">
        <v>110</v>
      </c>
      <c r="M124" s="22" t="str">
        <f>IFERROR((Abril81168913141516[[#This Row],[m2]]*100)/Abril81168913141516[[#This Row],[m1]],"N.A")</f>
        <v>N.A</v>
      </c>
      <c r="N124" s="42" t="s">
        <v>110</v>
      </c>
      <c r="O124" s="42" t="str">
        <f>IFERROR(100-Abril81168913141516[[#This Row],[% Durab.]],"N.A")</f>
        <v>N.A</v>
      </c>
      <c r="P124" s="42" t="s">
        <v>112</v>
      </c>
      <c r="Q124" s="42">
        <v>0.28000000000000003</v>
      </c>
      <c r="R124" s="42">
        <v>0.72</v>
      </c>
      <c r="S124" s="42">
        <v>6.92</v>
      </c>
      <c r="T124" s="42">
        <v>5.48</v>
      </c>
      <c r="U124" s="42">
        <f>IFERROR(100-Abril81168913141516[[#This Row],[10,00]]-Abril81168913141516[[#This Row],[12,00]]-Abril81168913141516[[#This Row],[14,00]]-Abril81168913141516[[#This Row],[16,00]],"N.A.")</f>
        <v>86.6</v>
      </c>
      <c r="V124" s="61"/>
      <c r="W124" s="61" t="s">
        <v>117</v>
      </c>
      <c r="X124" s="61"/>
      <c r="Y124" s="42"/>
    </row>
    <row r="125" spans="1:25" ht="15" hidden="1" customHeight="1" x14ac:dyDescent="0.2">
      <c r="A125" s="41">
        <v>114</v>
      </c>
      <c r="B125" s="43">
        <v>45673</v>
      </c>
      <c r="C125" s="44">
        <v>0.90972222222222221</v>
      </c>
      <c r="D125" s="42" t="s">
        <v>80</v>
      </c>
      <c r="E125" s="8" t="s">
        <v>77</v>
      </c>
      <c r="F125" s="42">
        <v>200541</v>
      </c>
      <c r="G125" s="45" t="str">
        <f>+VLOOKUP(Abril81168913141516[[#This Row],[Código]],Tabla1[#All],2,FALSE)</f>
        <v>C. LEVANTE VR P.</v>
      </c>
      <c r="H125" s="42">
        <v>63</v>
      </c>
      <c r="I125" s="42">
        <v>40</v>
      </c>
      <c r="J125" s="42">
        <v>5</v>
      </c>
      <c r="K125" s="9">
        <v>500</v>
      </c>
      <c r="L125" s="73">
        <v>464.5</v>
      </c>
      <c r="M125" s="22">
        <f>IFERROR((Abril81168913141516[[#This Row],[m2]]*100)/Abril81168913141516[[#This Row],[m1]],"N.A")</f>
        <v>92.9</v>
      </c>
      <c r="N125" s="48">
        <v>3</v>
      </c>
      <c r="O125" s="42">
        <f>IFERROR(100-Abril81168913141516[[#This Row],[% Durab.]],"N.A")</f>
        <v>7.0999999999999943</v>
      </c>
      <c r="P125" s="42" t="s">
        <v>103</v>
      </c>
      <c r="Q125" s="42" t="s">
        <v>103</v>
      </c>
      <c r="R125" s="42" t="s">
        <v>103</v>
      </c>
      <c r="S125" s="42" t="s">
        <v>103</v>
      </c>
      <c r="T125" s="42" t="s">
        <v>103</v>
      </c>
      <c r="U125" s="42" t="str">
        <f>IFERROR(100-Abril81168913141516[[#This Row],[10,00]]-Abril81168913141516[[#This Row],[12,00]]-Abril81168913141516[[#This Row],[14,00]]-Abril81168913141516[[#This Row],[16,00]],"N.A.")</f>
        <v>N.A.</v>
      </c>
      <c r="V125" s="42"/>
      <c r="W125" s="42" t="s">
        <v>117</v>
      </c>
      <c r="X125" s="42"/>
      <c r="Y125" s="42"/>
    </row>
    <row r="126" spans="1:25" ht="15" hidden="1" customHeight="1" x14ac:dyDescent="0.2">
      <c r="A126" s="41">
        <v>115</v>
      </c>
      <c r="B126" s="43">
        <v>45675</v>
      </c>
      <c r="C126" s="44">
        <v>0.25</v>
      </c>
      <c r="D126" s="42" t="s">
        <v>114</v>
      </c>
      <c r="E126" s="8" t="s">
        <v>116</v>
      </c>
      <c r="F126" s="42">
        <v>200544</v>
      </c>
      <c r="G126" s="45" t="str">
        <f>+VLOOKUP(Abril81168913141516[[#This Row],[Código]],Tabla1[#All],2,FALSE)</f>
        <v>FINALIZADOR VR.</v>
      </c>
      <c r="H126" s="42">
        <v>64</v>
      </c>
      <c r="I126" s="42">
        <v>35</v>
      </c>
      <c r="J126" s="42">
        <v>12</v>
      </c>
      <c r="K126" s="9" t="s">
        <v>110</v>
      </c>
      <c r="L126" s="42" t="s">
        <v>110</v>
      </c>
      <c r="M126" s="22" t="s">
        <v>110</v>
      </c>
      <c r="N126" s="42" t="s">
        <v>120</v>
      </c>
      <c r="O126" s="42" t="s">
        <v>110</v>
      </c>
      <c r="P126" s="42" t="s">
        <v>112</v>
      </c>
      <c r="Q126" s="42">
        <v>0.12</v>
      </c>
      <c r="R126" s="42">
        <v>0.72</v>
      </c>
      <c r="S126" s="42">
        <v>6.42</v>
      </c>
      <c r="T126" s="42">
        <v>5.54</v>
      </c>
      <c r="U126" s="42">
        <f>IFERROR(100-Abril81168913141516[[#This Row],[10,00]]-Abril81168913141516[[#This Row],[12,00]]-Abril81168913141516[[#This Row],[14,00]]-Abril81168913141516[[#This Row],[16,00]],"N.A.")</f>
        <v>87.199999999999989</v>
      </c>
      <c r="V126" s="42"/>
      <c r="W126" s="42" t="s">
        <v>109</v>
      </c>
      <c r="X126" s="42"/>
      <c r="Y126" s="42"/>
    </row>
    <row r="127" spans="1:25" ht="15" hidden="1" customHeight="1" x14ac:dyDescent="0.2">
      <c r="A127" s="41">
        <v>116</v>
      </c>
      <c r="B127" s="43">
        <v>45675</v>
      </c>
      <c r="C127" s="44">
        <v>0.39583333333333331</v>
      </c>
      <c r="D127" s="42" t="s">
        <v>114</v>
      </c>
      <c r="E127" s="8" t="s">
        <v>116</v>
      </c>
      <c r="F127" s="42">
        <v>200541</v>
      </c>
      <c r="G127" s="45" t="str">
        <f>+VLOOKUP(Abril81168913141516[[#This Row],[Código]],Tabla1[#All],2,FALSE)</f>
        <v>C. LEVANTE VR P.</v>
      </c>
      <c r="H127" s="42">
        <v>63</v>
      </c>
      <c r="I127" s="42">
        <v>40</v>
      </c>
      <c r="J127" s="42">
        <v>14</v>
      </c>
      <c r="K127" s="9" t="s">
        <v>110</v>
      </c>
      <c r="L127" s="42" t="s">
        <v>110</v>
      </c>
      <c r="M127" s="22" t="s">
        <v>110</v>
      </c>
      <c r="N127" s="42" t="s">
        <v>120</v>
      </c>
      <c r="O127" s="42" t="str">
        <f>IFERROR(100-Abril81168913141516[[#This Row],[% Durab.]],"N.A")</f>
        <v>N.A</v>
      </c>
      <c r="P127" s="42" t="s">
        <v>112</v>
      </c>
      <c r="Q127" s="42">
        <v>0.08</v>
      </c>
      <c r="R127" s="42">
        <v>0.64</v>
      </c>
      <c r="S127" s="42">
        <v>5.44</v>
      </c>
      <c r="T127" s="42">
        <v>4.88</v>
      </c>
      <c r="U127" s="42">
        <f>IFERROR(100-Abril81168913141516[[#This Row],[10,00]]-Abril81168913141516[[#This Row],[12,00]]-Abril81168913141516[[#This Row],[14,00]]-Abril81168913141516[[#This Row],[16,00]],"N.A.")</f>
        <v>88.960000000000008</v>
      </c>
      <c r="V127" s="42"/>
      <c r="W127" s="42" t="s">
        <v>109</v>
      </c>
      <c r="X127" s="42"/>
      <c r="Y127" s="42"/>
    </row>
    <row r="128" spans="1:25" ht="15" hidden="1" customHeight="1" x14ac:dyDescent="0.2">
      <c r="A128" s="41">
        <v>117</v>
      </c>
      <c r="B128" s="43">
        <v>45675</v>
      </c>
      <c r="C128" s="44">
        <v>0.41666666666666669</v>
      </c>
      <c r="D128" s="42" t="s">
        <v>80</v>
      </c>
      <c r="E128" s="8" t="s">
        <v>77</v>
      </c>
      <c r="F128" s="42">
        <v>200541</v>
      </c>
      <c r="G128" s="45" t="str">
        <f>+VLOOKUP(Abril81168913141516[[#This Row],[Código]],Tabla1[#All],2,FALSE)</f>
        <v>C. LEVANTE VR P.</v>
      </c>
      <c r="H128" s="42">
        <v>63</v>
      </c>
      <c r="I128" s="42">
        <v>40</v>
      </c>
      <c r="J128" s="42">
        <v>14</v>
      </c>
      <c r="K128" s="9">
        <v>500</v>
      </c>
      <c r="L128" s="73">
        <v>462</v>
      </c>
      <c r="M128" s="22">
        <f>IFERROR((Abril81168913141516[[#This Row],[m2]]*100)/Abril81168913141516[[#This Row],[m1]],"N.A")</f>
        <v>92.4</v>
      </c>
      <c r="N128" s="48">
        <v>3.13</v>
      </c>
      <c r="O128" s="42">
        <f>IFERROR(100-Abril81168913141516[[#This Row],[% Durab.]],"N.A")</f>
        <v>7.5999999999999943</v>
      </c>
      <c r="P128" s="42" t="s">
        <v>103</v>
      </c>
      <c r="Q128" s="42" t="s">
        <v>103</v>
      </c>
      <c r="R128" s="42" t="s">
        <v>103</v>
      </c>
      <c r="S128" s="42" t="s">
        <v>103</v>
      </c>
      <c r="T128" s="42" t="s">
        <v>103</v>
      </c>
      <c r="U128" s="42" t="str">
        <f>IFERROR(100-Abril81168913141516[[#This Row],[10,00]]-Abril81168913141516[[#This Row],[12,00]]-Abril81168913141516[[#This Row],[14,00]]-Abril81168913141516[[#This Row],[16,00]],"N.A.")</f>
        <v>N.A.</v>
      </c>
      <c r="V128" s="42"/>
      <c r="W128" s="42" t="s">
        <v>109</v>
      </c>
      <c r="X128" s="42"/>
      <c r="Y128" s="42"/>
    </row>
    <row r="129" spans="1:25" ht="15" hidden="1" customHeight="1" x14ac:dyDescent="0.2">
      <c r="A129" s="41">
        <v>118</v>
      </c>
      <c r="B129" s="43">
        <v>45675</v>
      </c>
      <c r="C129" s="44">
        <v>0.43055555555555558</v>
      </c>
      <c r="D129" s="42" t="s">
        <v>114</v>
      </c>
      <c r="E129" s="8" t="s">
        <v>116</v>
      </c>
      <c r="F129" s="42">
        <v>200541</v>
      </c>
      <c r="G129" s="45" t="str">
        <f>+VLOOKUP(Abril81168913141516[[#This Row],[Código]],Tabla1[#All],2,FALSE)</f>
        <v>C. LEVANTE VR P.</v>
      </c>
      <c r="H129" s="42">
        <v>63</v>
      </c>
      <c r="I129" s="42">
        <v>40</v>
      </c>
      <c r="J129" s="42">
        <v>18</v>
      </c>
      <c r="K129" s="9" t="s">
        <v>110</v>
      </c>
      <c r="L129" s="42" t="s">
        <v>110</v>
      </c>
      <c r="M129" s="22" t="s">
        <v>110</v>
      </c>
      <c r="N129" s="42" t="s">
        <v>120</v>
      </c>
      <c r="O129" s="42" t="s">
        <v>110</v>
      </c>
      <c r="P129" s="42" t="s">
        <v>112</v>
      </c>
      <c r="Q129" s="42">
        <v>0.08</v>
      </c>
      <c r="R129" s="42">
        <v>0.46</v>
      </c>
      <c r="S129" s="42">
        <v>8.0399999999999991</v>
      </c>
      <c r="T129" s="42">
        <v>6.92</v>
      </c>
      <c r="U129" s="42">
        <f>IFERROR(100-Abril81168913141516[[#This Row],[10,00]]-Abril81168913141516[[#This Row],[12,00]]-Abril81168913141516[[#This Row],[14,00]]-Abril81168913141516[[#This Row],[16,00]],"N.A.")</f>
        <v>84.500000000000014</v>
      </c>
      <c r="V129" s="42"/>
      <c r="W129" s="42" t="s">
        <v>109</v>
      </c>
      <c r="X129" s="42"/>
      <c r="Y129" s="42"/>
    </row>
    <row r="130" spans="1:25" ht="15" hidden="1" customHeight="1" x14ac:dyDescent="0.2">
      <c r="A130" s="41">
        <v>119</v>
      </c>
      <c r="B130" s="43">
        <v>45675</v>
      </c>
      <c r="C130" s="44">
        <v>0.46875</v>
      </c>
      <c r="D130" s="42" t="s">
        <v>80</v>
      </c>
      <c r="E130" s="8" t="s">
        <v>77</v>
      </c>
      <c r="F130" s="42">
        <v>200541</v>
      </c>
      <c r="G130" s="45" t="str">
        <f>+VLOOKUP(Abril81168913141516[[#This Row],[Código]],Tabla1[#All],2,FALSE)</f>
        <v>C. LEVANTE VR P.</v>
      </c>
      <c r="H130" s="42">
        <v>63</v>
      </c>
      <c r="I130" s="42">
        <v>40</v>
      </c>
      <c r="J130" s="42">
        <v>18</v>
      </c>
      <c r="K130" s="9">
        <v>500</v>
      </c>
      <c r="L130" s="73">
        <v>455</v>
      </c>
      <c r="M130" s="22">
        <f>IFERROR((Abril81168913141516[[#This Row],[m2]]*100)/Abril81168913141516[[#This Row],[m1]],"N.A")</f>
        <v>91</v>
      </c>
      <c r="N130" s="48">
        <v>3.22</v>
      </c>
      <c r="O130" s="42">
        <f>IFERROR(100-Abril81168913141516[[#This Row],[% Durab.]],"N.A")</f>
        <v>9</v>
      </c>
      <c r="P130" s="42" t="s">
        <v>103</v>
      </c>
      <c r="Q130" s="42" t="s">
        <v>103</v>
      </c>
      <c r="R130" s="42" t="s">
        <v>103</v>
      </c>
      <c r="S130" s="42" t="s">
        <v>103</v>
      </c>
      <c r="T130" s="42" t="s">
        <v>103</v>
      </c>
      <c r="U130" s="42" t="str">
        <f>IFERROR(100-Abril81168913141516[[#This Row],[10,00]]-Abril81168913141516[[#This Row],[12,00]]-Abril81168913141516[[#This Row],[14,00]]-Abril81168913141516[[#This Row],[16,00]],"N.A.")</f>
        <v>N.A.</v>
      </c>
      <c r="V130" s="42"/>
      <c r="W130" s="42" t="s">
        <v>109</v>
      </c>
      <c r="X130" s="42"/>
      <c r="Y130" s="42"/>
    </row>
    <row r="131" spans="1:25" ht="15" hidden="1" customHeight="1" x14ac:dyDescent="0.2">
      <c r="A131" s="41">
        <v>120</v>
      </c>
      <c r="B131" s="43">
        <v>45675</v>
      </c>
      <c r="C131" s="44">
        <v>0.54166666666666663</v>
      </c>
      <c r="D131" s="42" t="s">
        <v>114</v>
      </c>
      <c r="E131" s="8" t="s">
        <v>116</v>
      </c>
      <c r="F131" s="42">
        <v>200541</v>
      </c>
      <c r="G131" s="45" t="str">
        <f>+VLOOKUP(Abril81168913141516[[#This Row],[Código]],Tabla1[#All],2,FALSE)</f>
        <v>C. LEVANTE VR P.</v>
      </c>
      <c r="H131" s="42">
        <v>63</v>
      </c>
      <c r="I131" s="42">
        <v>40</v>
      </c>
      <c r="J131" s="42">
        <v>36</v>
      </c>
      <c r="K131" s="9" t="s">
        <v>110</v>
      </c>
      <c r="L131" s="42" t="s">
        <v>110</v>
      </c>
      <c r="M131" s="22" t="s">
        <v>110</v>
      </c>
      <c r="N131" s="42" t="s">
        <v>120</v>
      </c>
      <c r="O131" s="42" t="str">
        <f>IFERROR(100-Abril81168913141516[[#This Row],[% Durab.]],"N.A")</f>
        <v>N.A</v>
      </c>
      <c r="P131" s="42" t="s">
        <v>112</v>
      </c>
      <c r="Q131" s="42">
        <v>0.12</v>
      </c>
      <c r="R131" s="42">
        <v>0.72</v>
      </c>
      <c r="S131" s="42">
        <v>6.68</v>
      </c>
      <c r="T131" s="42">
        <v>5.8</v>
      </c>
      <c r="U131" s="42">
        <f>IFERROR(100-Abril81168913141516[[#This Row],[10,00]]-Abril81168913141516[[#This Row],[12,00]]-Abril81168913141516[[#This Row],[14,00]]-Abril81168913141516[[#This Row],[16,00]],"N.A.")</f>
        <v>86.679999999999993</v>
      </c>
      <c r="V131" s="42"/>
      <c r="W131" s="42" t="s">
        <v>109</v>
      </c>
      <c r="X131" s="42"/>
      <c r="Y131" s="42"/>
    </row>
    <row r="132" spans="1:25" ht="15" hidden="1" customHeight="1" x14ac:dyDescent="0.2">
      <c r="A132" s="41">
        <v>121</v>
      </c>
      <c r="B132" s="43">
        <v>45675</v>
      </c>
      <c r="C132" s="44">
        <v>0.58333333333333337</v>
      </c>
      <c r="D132" s="42" t="s">
        <v>80</v>
      </c>
      <c r="E132" s="8" t="s">
        <v>77</v>
      </c>
      <c r="F132" s="42">
        <v>200541</v>
      </c>
      <c r="G132" s="45" t="str">
        <f>+VLOOKUP(Abril81168913141516[[#This Row],[Código]],Tabla1[#All],2,FALSE)</f>
        <v>C. LEVANTE VR P.</v>
      </c>
      <c r="H132" s="42">
        <v>63</v>
      </c>
      <c r="I132" s="42">
        <v>40</v>
      </c>
      <c r="J132" s="42">
        <v>28</v>
      </c>
      <c r="K132" s="9">
        <v>500</v>
      </c>
      <c r="L132" s="73">
        <v>450</v>
      </c>
      <c r="M132" s="22">
        <f>IFERROR((Abril81168913141516[[#This Row],[m2]]*100)/Abril81168913141516[[#This Row],[m1]],"N.A")</f>
        <v>90</v>
      </c>
      <c r="N132" s="48">
        <v>3.08</v>
      </c>
      <c r="O132" s="42">
        <f>IFERROR(100-Abril81168913141516[[#This Row],[% Durab.]],"N.A")</f>
        <v>10</v>
      </c>
      <c r="P132" s="42" t="s">
        <v>103</v>
      </c>
      <c r="Q132" s="42" t="s">
        <v>103</v>
      </c>
      <c r="R132" s="42" t="s">
        <v>103</v>
      </c>
      <c r="S132" s="42" t="s">
        <v>103</v>
      </c>
      <c r="T132" s="42" t="s">
        <v>103</v>
      </c>
      <c r="U132" s="42" t="str">
        <f>IFERROR(100-Abril81168913141516[[#This Row],[10,00]]-Abril81168913141516[[#This Row],[12,00]]-Abril81168913141516[[#This Row],[14,00]]-Abril81168913141516[[#This Row],[16,00]],"N.A.")</f>
        <v>N.A.</v>
      </c>
      <c r="V132" s="42"/>
      <c r="W132" s="42" t="s">
        <v>109</v>
      </c>
      <c r="X132" s="42"/>
      <c r="Y132" s="42"/>
    </row>
    <row r="133" spans="1:25" ht="15" hidden="1" customHeight="1" x14ac:dyDescent="0.2">
      <c r="A133" s="41">
        <v>122</v>
      </c>
      <c r="B133" s="43">
        <v>45675</v>
      </c>
      <c r="C133" s="44">
        <v>0.58333333333333337</v>
      </c>
      <c r="D133" s="42" t="s">
        <v>80</v>
      </c>
      <c r="E133" s="8" t="s">
        <v>77</v>
      </c>
      <c r="F133" s="42">
        <v>200541</v>
      </c>
      <c r="G133" s="45" t="str">
        <f>+VLOOKUP(Abril81168913141516[[#This Row],[Código]],Tabla1[#All],2,FALSE)</f>
        <v>C. LEVANTE VR P.</v>
      </c>
      <c r="H133" s="42">
        <v>65</v>
      </c>
      <c r="I133" s="42">
        <v>35</v>
      </c>
      <c r="J133" s="42">
        <v>13</v>
      </c>
      <c r="K133" s="9">
        <v>500</v>
      </c>
      <c r="L133" s="73">
        <v>444</v>
      </c>
      <c r="M133" s="22">
        <f>IFERROR((Abril81168913141516[[#This Row],[m2]]*100)/Abril81168913141516[[#This Row],[m1]],"N.A")</f>
        <v>88.8</v>
      </c>
      <c r="N133" s="48">
        <v>2.25</v>
      </c>
      <c r="O133" s="42">
        <f>IFERROR(100-Abril81168913141516[[#This Row],[% Durab.]],"N.A")</f>
        <v>11.200000000000003</v>
      </c>
      <c r="P133" s="42" t="s">
        <v>103</v>
      </c>
      <c r="Q133" s="42" t="s">
        <v>103</v>
      </c>
      <c r="R133" s="42" t="s">
        <v>103</v>
      </c>
      <c r="S133" s="42" t="s">
        <v>103</v>
      </c>
      <c r="T133" s="42" t="s">
        <v>103</v>
      </c>
      <c r="U133" s="42" t="str">
        <f>IFERROR(100-Abril81168913141516[[#This Row],[10,00]]-Abril81168913141516[[#This Row],[12,00]]-Abril81168913141516[[#This Row],[14,00]]-Abril81168913141516[[#This Row],[16,00]],"N.A.")</f>
        <v>N.A.</v>
      </c>
      <c r="V133" s="42"/>
      <c r="W133" s="42" t="s">
        <v>109</v>
      </c>
      <c r="X133" s="42"/>
      <c r="Y133" s="42"/>
    </row>
    <row r="134" spans="1:25" ht="15" hidden="1" customHeight="1" x14ac:dyDescent="0.25">
      <c r="A134" s="41">
        <v>123</v>
      </c>
      <c r="B134" s="43">
        <v>45675</v>
      </c>
      <c r="C134" s="71">
        <v>0.70833333333333337</v>
      </c>
      <c r="D134" s="42" t="s">
        <v>114</v>
      </c>
      <c r="E134" s="42" t="s">
        <v>116</v>
      </c>
      <c r="F134" s="42">
        <v>200544</v>
      </c>
      <c r="G134" s="45" t="str">
        <f>+VLOOKUP(Abril81168913141516[[#This Row],[Código]],Tabla1[#All],2,FALSE)</f>
        <v>FINALIZADOR VR.</v>
      </c>
      <c r="H134" s="42">
        <v>64</v>
      </c>
      <c r="I134" s="42">
        <v>35</v>
      </c>
      <c r="J134" s="42">
        <v>7</v>
      </c>
      <c r="K134" s="9" t="s">
        <v>110</v>
      </c>
      <c r="L134" s="42" t="s">
        <v>110</v>
      </c>
      <c r="M134" s="22" t="s">
        <v>110</v>
      </c>
      <c r="N134" s="42" t="s">
        <v>120</v>
      </c>
      <c r="O134" s="42" t="str">
        <f>IFERROR(100-Abril81168913141516[[#This Row],[% Durab.]],"N.A")</f>
        <v>N.A</v>
      </c>
      <c r="P134" s="42" t="s">
        <v>112</v>
      </c>
      <c r="Q134" s="42">
        <v>0.2</v>
      </c>
      <c r="R134" s="42">
        <v>0.08</v>
      </c>
      <c r="S134" s="42">
        <v>6.28</v>
      </c>
      <c r="T134" s="42">
        <v>5.72</v>
      </c>
      <c r="U134" s="42">
        <f>IFERROR(100-Abril81168913141516[[#This Row],[10,00]]-Abril81168913141516[[#This Row],[12,00]]-Abril81168913141516[[#This Row],[14,00]]-Abril81168913141516[[#This Row],[16,00]],"N.A.")</f>
        <v>87.72</v>
      </c>
      <c r="V134" s="72"/>
      <c r="W134" s="42" t="s">
        <v>109</v>
      </c>
      <c r="X134" s="72"/>
      <c r="Y134" s="72"/>
    </row>
    <row r="135" spans="1:25" ht="15" hidden="1" customHeight="1" x14ac:dyDescent="0.2">
      <c r="A135" s="41">
        <v>124</v>
      </c>
      <c r="B135" s="43">
        <v>45675</v>
      </c>
      <c r="C135" s="44">
        <v>0.72222222222222221</v>
      </c>
      <c r="D135" s="42" t="s">
        <v>80</v>
      </c>
      <c r="E135" s="8" t="s">
        <v>77</v>
      </c>
      <c r="F135" s="42">
        <v>200544</v>
      </c>
      <c r="G135" s="45" t="str">
        <f>+VLOOKUP(Abril81168913141516[[#This Row],[Código]],Tabla1[#All],2,FALSE)</f>
        <v>FINALIZADOR VR.</v>
      </c>
      <c r="H135" s="42">
        <v>64</v>
      </c>
      <c r="I135" s="42">
        <v>35</v>
      </c>
      <c r="J135" s="42">
        <v>5</v>
      </c>
      <c r="K135" s="9">
        <v>500</v>
      </c>
      <c r="L135" s="73">
        <v>452</v>
      </c>
      <c r="M135" s="22">
        <f>IFERROR((Abril81168913141516[[#This Row],[m2]]*100)/Abril81168913141516[[#This Row],[m1]],"N.A")</f>
        <v>90.4</v>
      </c>
      <c r="N135" s="48">
        <v>3.02</v>
      </c>
      <c r="O135" s="42">
        <f>IFERROR(100-Abril81168913141516[[#This Row],[% Durab.]],"N.A")</f>
        <v>9.5999999999999943</v>
      </c>
      <c r="P135" s="42" t="s">
        <v>103</v>
      </c>
      <c r="Q135" s="42" t="s">
        <v>103</v>
      </c>
      <c r="R135" s="42" t="s">
        <v>103</v>
      </c>
      <c r="S135" s="42" t="s">
        <v>103</v>
      </c>
      <c r="T135" s="42" t="s">
        <v>103</v>
      </c>
      <c r="U135" s="42" t="str">
        <f>IFERROR(100-Abril81168913141516[[#This Row],[10,00]]-Abril81168913141516[[#This Row],[12,00]]-Abril81168913141516[[#This Row],[14,00]]-Abril81168913141516[[#This Row],[16,00]],"N.A.")</f>
        <v>N.A.</v>
      </c>
      <c r="V135" s="42"/>
      <c r="W135" s="42" t="s">
        <v>109</v>
      </c>
      <c r="X135" s="42"/>
      <c r="Y135" s="42"/>
    </row>
    <row r="136" spans="1:25" ht="15" hidden="1" customHeight="1" x14ac:dyDescent="0.25">
      <c r="A136" s="41">
        <v>125</v>
      </c>
      <c r="B136" s="43">
        <v>45675</v>
      </c>
      <c r="C136" s="71">
        <v>0.75694444444444442</v>
      </c>
      <c r="D136" s="42" t="s">
        <v>80</v>
      </c>
      <c r="E136" s="72" t="s">
        <v>77</v>
      </c>
      <c r="F136" s="42">
        <v>200544</v>
      </c>
      <c r="G136" s="45" t="str">
        <f>+VLOOKUP(Abril81168913141516[[#This Row],[Código]],Tabla1[#All],2,FALSE)</f>
        <v>FINALIZADOR VR.</v>
      </c>
      <c r="H136" s="42">
        <v>64</v>
      </c>
      <c r="I136" s="42">
        <v>35</v>
      </c>
      <c r="J136" s="42">
        <v>10</v>
      </c>
      <c r="K136" s="9">
        <v>500</v>
      </c>
      <c r="L136" s="73">
        <v>450</v>
      </c>
      <c r="M136" s="22">
        <f>IFERROR((Abril81168913141516[[#This Row],[m2]]*100)/Abril81168913141516[[#This Row],[m1]],"N.A")</f>
        <v>90</v>
      </c>
      <c r="N136" s="48">
        <v>3.08</v>
      </c>
      <c r="O136" s="42">
        <f>IFERROR(100-Abril81168913141516[[#This Row],[% Durab.]],"N.A")</f>
        <v>10</v>
      </c>
      <c r="P136" s="42" t="s">
        <v>103</v>
      </c>
      <c r="Q136" s="42" t="s">
        <v>103</v>
      </c>
      <c r="R136" s="42" t="s">
        <v>103</v>
      </c>
      <c r="S136" s="42" t="s">
        <v>103</v>
      </c>
      <c r="T136" s="42" t="s">
        <v>103</v>
      </c>
      <c r="U136" s="42" t="str">
        <f>IFERROR(100-Abril81168913141516[[#This Row],[10,00]]-Abril81168913141516[[#This Row],[12,00]]-Abril81168913141516[[#This Row],[14,00]]-Abril81168913141516[[#This Row],[16,00]],"N.A.")</f>
        <v>N.A.</v>
      </c>
      <c r="V136" s="72"/>
      <c r="W136" s="42" t="s">
        <v>109</v>
      </c>
      <c r="X136" s="72"/>
      <c r="Y136" s="72"/>
    </row>
    <row r="137" spans="1:25" ht="15" hidden="1" customHeight="1" x14ac:dyDescent="0.25">
      <c r="A137" s="41">
        <v>126</v>
      </c>
      <c r="B137" s="43">
        <v>45675</v>
      </c>
      <c r="C137" s="44">
        <v>0.8125</v>
      </c>
      <c r="D137" s="42" t="s">
        <v>80</v>
      </c>
      <c r="E137" s="42" t="s">
        <v>77</v>
      </c>
      <c r="F137" s="42">
        <v>200544</v>
      </c>
      <c r="G137" s="45" t="str">
        <f>+VLOOKUP(Abril81168913141516[[#This Row],[Código]],Tabla1[#All],2,FALSE)</f>
        <v>FINALIZADOR VR.</v>
      </c>
      <c r="H137" s="42">
        <v>64</v>
      </c>
      <c r="I137" s="42">
        <v>35</v>
      </c>
      <c r="J137" s="42">
        <v>14</v>
      </c>
      <c r="K137" s="9">
        <v>500</v>
      </c>
      <c r="L137" s="73">
        <v>456</v>
      </c>
      <c r="M137" s="22">
        <f>IFERROR((Abril81168913141516[[#This Row],[m2]]*100)/Abril81168913141516[[#This Row],[m1]],"N.A")</f>
        <v>91.2</v>
      </c>
      <c r="N137" s="48">
        <v>3.3</v>
      </c>
      <c r="O137" s="42">
        <f>IFERROR(100-Abril81168913141516[[#This Row],[% Durab.]],"N.A")</f>
        <v>8.7999999999999972</v>
      </c>
      <c r="P137" s="42" t="s">
        <v>103</v>
      </c>
      <c r="Q137" s="42" t="s">
        <v>103</v>
      </c>
      <c r="R137" s="42" t="s">
        <v>103</v>
      </c>
      <c r="S137" s="42" t="s">
        <v>103</v>
      </c>
      <c r="T137" s="42" t="s">
        <v>103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/>
      <c r="W137" s="42" t="s">
        <v>109</v>
      </c>
      <c r="X137" s="42"/>
      <c r="Y137" s="42"/>
    </row>
    <row r="138" spans="1:25" ht="15" hidden="1" customHeight="1" x14ac:dyDescent="0.25">
      <c r="A138" s="41">
        <v>127</v>
      </c>
      <c r="B138" s="43">
        <v>45675</v>
      </c>
      <c r="C138" s="44">
        <v>0.85416666666666663</v>
      </c>
      <c r="D138" s="42" t="s">
        <v>73</v>
      </c>
      <c r="E138" s="42" t="s">
        <v>116</v>
      </c>
      <c r="F138" s="42">
        <v>200544</v>
      </c>
      <c r="G138" s="45" t="str">
        <f>+VLOOKUP(Abril81168913141516[[#This Row],[Código]],Tabla1[#All],2,FALSE)</f>
        <v>FINALIZADOR VR.</v>
      </c>
      <c r="H138" s="42">
        <v>64</v>
      </c>
      <c r="I138" s="42">
        <v>35</v>
      </c>
      <c r="J138" s="42">
        <v>20</v>
      </c>
      <c r="K138" s="9" t="s">
        <v>110</v>
      </c>
      <c r="L138" s="42" t="s">
        <v>110</v>
      </c>
      <c r="M138" s="22" t="s">
        <v>110</v>
      </c>
      <c r="N138" s="42" t="s">
        <v>120</v>
      </c>
      <c r="O138" s="42" t="s">
        <v>110</v>
      </c>
      <c r="P138" s="42" t="s">
        <v>112</v>
      </c>
      <c r="Q138" s="42">
        <v>0.08</v>
      </c>
      <c r="R138" s="42">
        <v>0.36</v>
      </c>
      <c r="S138" s="42">
        <v>3.16</v>
      </c>
      <c r="T138" s="42">
        <v>3.4</v>
      </c>
      <c r="U138" s="42">
        <f>IFERROR(100-Abril81168913141516[[#This Row],[10,00]]-Abril81168913141516[[#This Row],[12,00]]-Abril81168913141516[[#This Row],[14,00]]-Abril81168913141516[[#This Row],[16,00]],"N.A.")</f>
        <v>93</v>
      </c>
      <c r="V138" s="42"/>
      <c r="W138" s="42" t="s">
        <v>109</v>
      </c>
      <c r="X138" s="42"/>
      <c r="Y138" s="42"/>
    </row>
    <row r="139" spans="1:25" ht="15" hidden="1" customHeight="1" x14ac:dyDescent="0.25">
      <c r="A139" s="41">
        <v>128</v>
      </c>
      <c r="B139" s="43">
        <v>45675</v>
      </c>
      <c r="C139" s="44">
        <v>0.875</v>
      </c>
      <c r="D139" s="42" t="s">
        <v>80</v>
      </c>
      <c r="E139" s="42" t="s">
        <v>77</v>
      </c>
      <c r="F139" s="42">
        <v>200544</v>
      </c>
      <c r="G139" s="45" t="str">
        <f>+VLOOKUP(Abril81168913141516[[#This Row],[Código]],Tabla1[#All],2,FALSE)</f>
        <v>FINALIZADOR VR.</v>
      </c>
      <c r="H139" s="42">
        <v>64</v>
      </c>
      <c r="I139" s="42">
        <v>35</v>
      </c>
      <c r="J139" s="42">
        <v>18</v>
      </c>
      <c r="K139" s="9">
        <v>500</v>
      </c>
      <c r="L139" s="73">
        <v>458</v>
      </c>
      <c r="M139" s="22">
        <f>IFERROR((Abril81168913141516[[#This Row],[m2]]*100)/Abril81168913141516[[#This Row],[m1]],"N.A")</f>
        <v>91.6</v>
      </c>
      <c r="N139" s="48">
        <v>3.27</v>
      </c>
      <c r="O139" s="42">
        <f>IFERROR(100-Abril81168913141516[[#This Row],[% Durab.]],"N.A")</f>
        <v>8.4000000000000057</v>
      </c>
      <c r="P139" s="42" t="s">
        <v>103</v>
      </c>
      <c r="Q139" s="42" t="s">
        <v>103</v>
      </c>
      <c r="R139" s="42" t="s">
        <v>103</v>
      </c>
      <c r="S139" s="42" t="s">
        <v>103</v>
      </c>
      <c r="T139" s="42" t="s">
        <v>103</v>
      </c>
      <c r="U139" s="42" t="str">
        <f>IFERROR(100-Abril81168913141516[[#This Row],[10,00]]-Abril81168913141516[[#This Row],[12,00]]-Abril81168913141516[[#This Row],[14,00]]-Abril81168913141516[[#This Row],[16,00]],"N.A.")</f>
        <v>N.A.</v>
      </c>
      <c r="V139" s="72"/>
      <c r="W139" s="42" t="s">
        <v>109</v>
      </c>
      <c r="X139" s="50"/>
      <c r="Y139" s="42"/>
    </row>
    <row r="140" spans="1:25" ht="15" hidden="1" customHeight="1" x14ac:dyDescent="0.25">
      <c r="A140" s="41">
        <v>129</v>
      </c>
      <c r="B140" s="43">
        <v>45675</v>
      </c>
      <c r="C140" s="44">
        <v>0.91666666666666663</v>
      </c>
      <c r="D140" s="42" t="s">
        <v>80</v>
      </c>
      <c r="E140" s="42" t="s">
        <v>77</v>
      </c>
      <c r="F140" s="42">
        <v>200544</v>
      </c>
      <c r="G140" s="45" t="str">
        <f>+VLOOKUP(Abril81168913141516[[#This Row],[Código]],Tabla1[#All],2,FALSE)</f>
        <v>FINALIZADOR VR.</v>
      </c>
      <c r="H140" s="42">
        <v>64</v>
      </c>
      <c r="I140" s="42">
        <v>35</v>
      </c>
      <c r="J140" s="42">
        <v>22</v>
      </c>
      <c r="K140" s="9">
        <v>500</v>
      </c>
      <c r="L140" s="73">
        <v>448</v>
      </c>
      <c r="M140" s="22">
        <f>IFERROR((Abril81168913141516[[#This Row],[m2]]*100)/Abril81168913141516[[#This Row],[m1]],"N.A")</f>
        <v>89.6</v>
      </c>
      <c r="N140" s="48">
        <v>3.3</v>
      </c>
      <c r="O140" s="42">
        <f>IFERROR(100-Abril81168913141516[[#This Row],[% Durab.]],"N.A")</f>
        <v>10.400000000000006</v>
      </c>
      <c r="P140" s="42" t="s">
        <v>103</v>
      </c>
      <c r="Q140" s="42" t="s">
        <v>103</v>
      </c>
      <c r="R140" s="42" t="s">
        <v>103</v>
      </c>
      <c r="S140" s="42" t="s">
        <v>121</v>
      </c>
      <c r="T140" s="42" t="s">
        <v>103</v>
      </c>
      <c r="U140" s="42" t="str">
        <f>IFERROR(100-Abril81168913141516[[#This Row],[10,00]]-Abril81168913141516[[#This Row],[12,00]]-Abril81168913141516[[#This Row],[14,00]]-Abril81168913141516[[#This Row],[16,00]],"N.A.")</f>
        <v>N.A.</v>
      </c>
      <c r="V140" s="72"/>
      <c r="W140" s="42" t="s">
        <v>109</v>
      </c>
      <c r="X140" s="42"/>
      <c r="Y140" s="42"/>
    </row>
    <row r="141" spans="1:25" ht="15" hidden="1" customHeight="1" x14ac:dyDescent="0.25">
      <c r="A141" s="41">
        <v>130</v>
      </c>
      <c r="B141" s="43">
        <v>45675</v>
      </c>
      <c r="C141" s="44">
        <v>0.94444444444444442</v>
      </c>
      <c r="D141" s="42" t="s">
        <v>73</v>
      </c>
      <c r="E141" s="42" t="s">
        <v>116</v>
      </c>
      <c r="F141" s="42">
        <v>200541</v>
      </c>
      <c r="G141" s="45" t="str">
        <f>+VLOOKUP(Abril81168913141516[[#This Row],[Código]],Tabla1[#All],2,FALSE)</f>
        <v>C. LEVANTE VR P.</v>
      </c>
      <c r="H141" s="42">
        <v>63</v>
      </c>
      <c r="I141" s="42">
        <v>40</v>
      </c>
      <c r="J141" s="42">
        <v>23</v>
      </c>
      <c r="K141" s="9" t="s">
        <v>110</v>
      </c>
      <c r="L141" s="42" t="s">
        <v>110</v>
      </c>
      <c r="M141" s="22" t="s">
        <v>110</v>
      </c>
      <c r="N141" s="42" t="s">
        <v>120</v>
      </c>
      <c r="O141" s="42" t="s">
        <v>110</v>
      </c>
      <c r="P141" s="42" t="s">
        <v>112</v>
      </c>
      <c r="Q141" s="42">
        <v>0.04</v>
      </c>
      <c r="R141" s="42">
        <v>0.68</v>
      </c>
      <c r="S141" s="42">
        <v>6.44</v>
      </c>
      <c r="T141" s="42">
        <v>6.08</v>
      </c>
      <c r="U141" s="42">
        <f>IFERROR(100-Abril81168913141516[[#This Row],[10,00]]-Abril81168913141516[[#This Row],[12,00]]-Abril81168913141516[[#This Row],[14,00]]-Abril81168913141516[[#This Row],[16,00]],"N.A.")</f>
        <v>86.759999999999991</v>
      </c>
      <c r="V141" s="72"/>
      <c r="W141" s="42" t="s">
        <v>109</v>
      </c>
      <c r="X141" s="42"/>
      <c r="Y141" s="42"/>
    </row>
    <row r="142" spans="1:25" ht="15" hidden="1" customHeight="1" x14ac:dyDescent="0.25">
      <c r="A142" s="41">
        <v>131</v>
      </c>
      <c r="B142" s="43">
        <v>45675</v>
      </c>
      <c r="C142" s="44">
        <v>0.95833333333333337</v>
      </c>
      <c r="D142" s="42" t="s">
        <v>114</v>
      </c>
      <c r="E142" s="42" t="s">
        <v>78</v>
      </c>
      <c r="F142" s="42">
        <v>200541</v>
      </c>
      <c r="G142" s="45" t="str">
        <f>+VLOOKUP(Abril81168913141516[[#This Row],[Código]],Tabla1[#All],2,FALSE)</f>
        <v>C. LEVANTE VR P.</v>
      </c>
      <c r="H142" s="42">
        <v>63</v>
      </c>
      <c r="I142" s="42">
        <v>40</v>
      </c>
      <c r="J142" s="42">
        <v>28</v>
      </c>
      <c r="K142" s="42" t="s">
        <v>110</v>
      </c>
      <c r="L142" s="42" t="s">
        <v>110</v>
      </c>
      <c r="M142" s="22" t="str">
        <f>IFERROR((Abril81168913141516[[#This Row],[m2]]*100)/Abril81168913141516[[#This Row],[m1]],"N.A")</f>
        <v>N.A</v>
      </c>
      <c r="N142" s="42" t="s">
        <v>120</v>
      </c>
      <c r="O142" s="42" t="str">
        <f>IFERROR(100-Abril81168913141516[[#This Row],[% Durab.]],"N.A")</f>
        <v>N.A</v>
      </c>
      <c r="P142" s="42" t="s">
        <v>112</v>
      </c>
      <c r="Q142" s="42">
        <v>0.29799999999999999</v>
      </c>
      <c r="R142" s="42">
        <v>1.74</v>
      </c>
      <c r="S142" s="42">
        <v>6.22</v>
      </c>
      <c r="T142" s="42">
        <v>5.48</v>
      </c>
      <c r="U142" s="42">
        <f>IFERROR(100-Abril81168913141516[[#This Row],[10,00]]-Abril81168913141516[[#This Row],[12,00]]-Abril81168913141516[[#This Row],[14,00]]-Abril81168913141516[[#This Row],[16,00]],"N.A.")</f>
        <v>86.262</v>
      </c>
      <c r="V142" s="42"/>
      <c r="W142" s="42" t="s">
        <v>109</v>
      </c>
      <c r="X142" s="42"/>
      <c r="Y142" s="42"/>
    </row>
    <row r="143" spans="1:25" ht="15" hidden="1" customHeight="1" x14ac:dyDescent="0.25">
      <c r="A143" s="41">
        <v>132</v>
      </c>
      <c r="B143" s="43">
        <v>45675</v>
      </c>
      <c r="C143" s="44">
        <v>0.95833333333333337</v>
      </c>
      <c r="D143" s="42" t="s">
        <v>80</v>
      </c>
      <c r="E143" s="42" t="s">
        <v>77</v>
      </c>
      <c r="F143" s="42">
        <v>200544</v>
      </c>
      <c r="G143" s="45" t="str">
        <f>+VLOOKUP(Abril81168913141516[[#This Row],[Código]],Tabla1[#All],2,FALSE)</f>
        <v>FINALIZADOR VR.</v>
      </c>
      <c r="H143" s="42">
        <v>64</v>
      </c>
      <c r="I143" s="42">
        <v>35</v>
      </c>
      <c r="J143" s="42">
        <v>26</v>
      </c>
      <c r="K143" s="9">
        <v>500</v>
      </c>
      <c r="L143" s="73">
        <v>450</v>
      </c>
      <c r="M143" s="22">
        <f>IFERROR((Abril81168913141516[[#This Row],[m2]]*100)/Abril81168913141516[[#This Row],[m1]],"N.A")</f>
        <v>90</v>
      </c>
      <c r="N143" s="48">
        <v>3.35</v>
      </c>
      <c r="O143" s="42">
        <f>IFERROR(100-Abril81168913141516[[#This Row],[% Durab.]],"N.A")</f>
        <v>10</v>
      </c>
      <c r="P143" s="42" t="s">
        <v>103</v>
      </c>
      <c r="Q143" s="42" t="s">
        <v>103</v>
      </c>
      <c r="R143" s="42" t="s">
        <v>103</v>
      </c>
      <c r="S143" s="42" t="s">
        <v>120</v>
      </c>
      <c r="T143" s="42" t="s">
        <v>103</v>
      </c>
      <c r="U143" s="42" t="str">
        <f>IFERROR(100-Abril81168913141516[[#This Row],[10,00]]-Abril81168913141516[[#This Row],[12,00]]-Abril81168913141516[[#This Row],[14,00]]-Abril81168913141516[[#This Row],[16,00]],"N.A.")</f>
        <v>N.A.</v>
      </c>
      <c r="V143" s="72"/>
      <c r="W143" s="42" t="s">
        <v>109</v>
      </c>
      <c r="X143" s="42"/>
      <c r="Y143" s="42"/>
    </row>
    <row r="144" spans="1:25" ht="15" hidden="1" customHeight="1" x14ac:dyDescent="0.25">
      <c r="A144" s="41">
        <v>133</v>
      </c>
      <c r="B144" s="43">
        <v>45675</v>
      </c>
      <c r="C144" s="44">
        <v>0.95833333333333337</v>
      </c>
      <c r="D144" s="42" t="s">
        <v>114</v>
      </c>
      <c r="E144" s="42" t="s">
        <v>78</v>
      </c>
      <c r="F144" s="42">
        <v>200544</v>
      </c>
      <c r="G144" s="45" t="str">
        <f>+VLOOKUP(Abril81168913141516[[#This Row],[Código]],Tabla1[#All],2,FALSE)</f>
        <v>FINALIZADOR VR.</v>
      </c>
      <c r="H144" s="42">
        <v>64</v>
      </c>
      <c r="I144" s="42">
        <v>35</v>
      </c>
      <c r="J144" s="42">
        <v>33</v>
      </c>
      <c r="K144" s="9" t="s">
        <v>110</v>
      </c>
      <c r="L144" s="42" t="s">
        <v>110</v>
      </c>
      <c r="M144" s="22" t="s">
        <v>110</v>
      </c>
      <c r="N144" s="42" t="s">
        <v>120</v>
      </c>
      <c r="O144" s="42" t="s">
        <v>110</v>
      </c>
      <c r="P144" s="42" t="s">
        <v>112</v>
      </c>
      <c r="Q144" s="42">
        <v>0.36</v>
      </c>
      <c r="R144" s="42">
        <v>1.2</v>
      </c>
      <c r="S144" s="42">
        <v>9.84</v>
      </c>
      <c r="T144" s="42">
        <v>9.76</v>
      </c>
      <c r="U144" s="42">
        <f>IFERROR(100-Abril81168913141516[[#This Row],[10,00]]-Abril81168913141516[[#This Row],[12,00]]-Abril81168913141516[[#This Row],[14,00]]-Abril81168913141516[[#This Row],[16,00]],"N.A.")</f>
        <v>78.839999999999989</v>
      </c>
      <c r="V144" s="72"/>
      <c r="W144" s="42" t="s">
        <v>109</v>
      </c>
      <c r="X144" s="42"/>
      <c r="Y144" s="42"/>
    </row>
    <row r="145" spans="1:25" ht="15" hidden="1" customHeight="1" x14ac:dyDescent="0.25">
      <c r="A145" s="41">
        <v>134</v>
      </c>
      <c r="B145" s="43">
        <v>45675</v>
      </c>
      <c r="C145" s="44">
        <v>0</v>
      </c>
      <c r="D145" s="42" t="s">
        <v>114</v>
      </c>
      <c r="E145" s="42" t="s">
        <v>116</v>
      </c>
      <c r="F145" s="42">
        <v>200541</v>
      </c>
      <c r="G145" s="45" t="str">
        <f>+VLOOKUP(Abril81168913141516[[#This Row],[Código]],Tabla1[#All],2,FALSE)</f>
        <v>C. LEVANTE VR P.</v>
      </c>
      <c r="H145" s="42">
        <v>63</v>
      </c>
      <c r="I145" s="42">
        <v>40</v>
      </c>
      <c r="J145" s="42">
        <v>31</v>
      </c>
      <c r="K145" s="9" t="s">
        <v>110</v>
      </c>
      <c r="L145" s="42" t="s">
        <v>110</v>
      </c>
      <c r="M145" s="22" t="s">
        <v>110</v>
      </c>
      <c r="N145" s="42" t="s">
        <v>120</v>
      </c>
      <c r="O145" s="42" t="str">
        <f>IFERROR(100-Abril81168913141516[[#This Row],[% Durab.]],"N.A")</f>
        <v>N.A</v>
      </c>
      <c r="P145" s="42" t="s">
        <v>112</v>
      </c>
      <c r="Q145" s="42">
        <v>0.08</v>
      </c>
      <c r="R145" s="42" t="s">
        <v>122</v>
      </c>
      <c r="S145" s="42">
        <v>6.84</v>
      </c>
      <c r="T145" s="42">
        <v>5.84</v>
      </c>
      <c r="U145" s="42" t="str">
        <f>IFERROR(100-Abril81168913141516[[#This Row],[10,00]]-Abril81168913141516[[#This Row],[12,00]]-Abril81168913141516[[#This Row],[14,00]]-Abril81168913141516[[#This Row],[16,00]],"N.A.")</f>
        <v>N.A.</v>
      </c>
      <c r="V145" s="42"/>
      <c r="W145" s="42" t="s">
        <v>109</v>
      </c>
      <c r="X145" s="50"/>
      <c r="Y145" s="42"/>
    </row>
    <row r="146" spans="1:25" ht="15" hidden="1" customHeight="1" x14ac:dyDescent="0.25">
      <c r="A146" s="41">
        <v>135</v>
      </c>
      <c r="B146" s="43">
        <v>45676</v>
      </c>
      <c r="C146" s="44">
        <v>0.40972222222222221</v>
      </c>
      <c r="D146" s="42" t="s">
        <v>119</v>
      </c>
      <c r="E146" s="42" t="s">
        <v>77</v>
      </c>
      <c r="F146" s="42">
        <v>200544</v>
      </c>
      <c r="G146" s="45" t="str">
        <f>+VLOOKUP(Abril81168913141516[[#This Row],[Código]],Tabla1[#All],2,FALSE)</f>
        <v>FINALIZADOR VR.</v>
      </c>
      <c r="H146" s="42">
        <v>64</v>
      </c>
      <c r="I146" s="42">
        <v>35</v>
      </c>
      <c r="J146" s="42">
        <v>33</v>
      </c>
      <c r="K146" s="9">
        <v>500</v>
      </c>
      <c r="L146" s="73">
        <v>440</v>
      </c>
      <c r="M146" s="22">
        <f>IFERROR((Abril81168913141516[[#This Row],[m2]]*100)/Abril81168913141516[[#This Row],[m1]],"N.A")</f>
        <v>88</v>
      </c>
      <c r="N146" s="48">
        <v>2.44</v>
      </c>
      <c r="O146" s="42">
        <f>IFERROR(100-Abril81168913141516[[#This Row],[% Durab.]],"N.A")</f>
        <v>12</v>
      </c>
      <c r="P146" s="42" t="s">
        <v>103</v>
      </c>
      <c r="Q146" s="42" t="s">
        <v>103</v>
      </c>
      <c r="R146" s="42" t="s">
        <v>103</v>
      </c>
      <c r="S146" s="42" t="s">
        <v>120</v>
      </c>
      <c r="T146" s="42" t="s">
        <v>103</v>
      </c>
      <c r="U146" s="42" t="str">
        <f>IFERROR(100-Abril81168913141516[[#This Row],[10,00]]-Abril81168913141516[[#This Row],[12,00]]-Abril81168913141516[[#This Row],[14,00]]-Abril81168913141516[[#This Row],[16,00]],"N.A.")</f>
        <v>N.A.</v>
      </c>
      <c r="V146" s="72"/>
      <c r="W146" s="42" t="s">
        <v>109</v>
      </c>
      <c r="X146" s="42"/>
      <c r="Y146" s="42"/>
    </row>
    <row r="147" spans="1:25" ht="15" hidden="1" customHeight="1" x14ac:dyDescent="0.25">
      <c r="A147" s="41">
        <v>136</v>
      </c>
      <c r="B147" s="43">
        <v>45676</v>
      </c>
      <c r="C147" s="44">
        <v>0.4513888888888889</v>
      </c>
      <c r="D147" s="42" t="s">
        <v>114</v>
      </c>
      <c r="E147" s="42" t="s">
        <v>116</v>
      </c>
      <c r="F147" s="42">
        <v>200541</v>
      </c>
      <c r="G147" s="45" t="str">
        <f>+VLOOKUP(Abril81168913141516[[#This Row],[Código]],Tabla1[#All],2,FALSE)</f>
        <v>C. LEVANTE VR P.</v>
      </c>
      <c r="H147" s="42">
        <v>65</v>
      </c>
      <c r="I147" s="42">
        <v>35</v>
      </c>
      <c r="J147" s="42">
        <v>5</v>
      </c>
      <c r="K147" s="9" t="s">
        <v>110</v>
      </c>
      <c r="L147" s="42" t="s">
        <v>110</v>
      </c>
      <c r="M147" s="22" t="s">
        <v>110</v>
      </c>
      <c r="N147" s="42" t="s">
        <v>120</v>
      </c>
      <c r="O147" s="42" t="s">
        <v>110</v>
      </c>
      <c r="P147" s="42" t="s">
        <v>112</v>
      </c>
      <c r="Q147" s="42">
        <v>0.12</v>
      </c>
      <c r="R147" s="42">
        <v>0.46</v>
      </c>
      <c r="S147" s="42">
        <v>6.52</v>
      </c>
      <c r="T147" s="42">
        <v>6.48</v>
      </c>
      <c r="U147" s="42">
        <f>IFERROR(100-Abril81168913141516[[#This Row],[10,00]]-Abril81168913141516[[#This Row],[12,00]]-Abril81168913141516[[#This Row],[14,00]]-Abril81168913141516[[#This Row],[16,00]],"N.A.")</f>
        <v>86.42</v>
      </c>
      <c r="V147" s="42"/>
      <c r="W147" s="42" t="s">
        <v>109</v>
      </c>
      <c r="X147" s="42"/>
      <c r="Y147" s="42"/>
    </row>
    <row r="148" spans="1:25" ht="15" hidden="1" customHeight="1" x14ac:dyDescent="0.25">
      <c r="A148" s="41">
        <v>137</v>
      </c>
      <c r="B148" s="43">
        <v>45676</v>
      </c>
      <c r="C148" s="44">
        <v>0.47916666666666669</v>
      </c>
      <c r="D148" s="42" t="s">
        <v>119</v>
      </c>
      <c r="E148" s="42" t="s">
        <v>77</v>
      </c>
      <c r="F148" s="42">
        <v>200541</v>
      </c>
      <c r="G148" s="45" t="str">
        <f>+VLOOKUP(Abril81168913141516[[#This Row],[Código]],Tabla1[#All],2,FALSE)</f>
        <v>C. LEVANTE VR P.</v>
      </c>
      <c r="H148" s="42">
        <v>65</v>
      </c>
      <c r="I148" s="42">
        <v>35</v>
      </c>
      <c r="J148" s="42">
        <v>4</v>
      </c>
      <c r="K148" s="9">
        <v>500</v>
      </c>
      <c r="L148" s="73">
        <v>460</v>
      </c>
      <c r="M148" s="22">
        <f>IFERROR((Abril81168913141516[[#This Row],[m2]]*100)/Abril81168913141516[[#This Row],[m1]],"N.A")</f>
        <v>92</v>
      </c>
      <c r="N148" s="48">
        <v>3.21</v>
      </c>
      <c r="O148" s="42">
        <f>IFERROR(100-Abril81168913141516[[#This Row],[% Durab.]],"N.A")</f>
        <v>8</v>
      </c>
      <c r="P148" s="42" t="s">
        <v>103</v>
      </c>
      <c r="Q148" s="42" t="s">
        <v>103</v>
      </c>
      <c r="R148" s="42" t="s">
        <v>103</v>
      </c>
      <c r="S148" s="42" t="s">
        <v>120</v>
      </c>
      <c r="T148" s="42" t="s">
        <v>103</v>
      </c>
      <c r="U148" s="42" t="str">
        <f>IFERROR(100-Abril81168913141516[[#This Row],[10,00]]-Abril81168913141516[[#This Row],[12,00]]-Abril81168913141516[[#This Row],[14,00]]-Abril81168913141516[[#This Row],[16,00]],"N.A.")</f>
        <v>N.A.</v>
      </c>
      <c r="V148" s="72"/>
      <c r="W148" s="42" t="s">
        <v>109</v>
      </c>
      <c r="X148" s="42"/>
      <c r="Y148" s="42"/>
    </row>
    <row r="149" spans="1:25" ht="15" hidden="1" customHeight="1" x14ac:dyDescent="0.25">
      <c r="A149" s="41">
        <v>138</v>
      </c>
      <c r="B149" s="43">
        <v>45676</v>
      </c>
      <c r="C149" s="44">
        <v>0.5</v>
      </c>
      <c r="D149" s="42" t="s">
        <v>114</v>
      </c>
      <c r="E149" s="42" t="s">
        <v>116</v>
      </c>
      <c r="F149" s="42">
        <v>200541</v>
      </c>
      <c r="G149" s="45" t="str">
        <f>+VLOOKUP(Abril81168913141516[[#This Row],[Código]],Tabla1[#All],2,FALSE)</f>
        <v>C. LEVANTE VR P.</v>
      </c>
      <c r="H149" s="42">
        <v>65</v>
      </c>
      <c r="I149" s="42">
        <v>35</v>
      </c>
      <c r="J149" s="42">
        <v>12</v>
      </c>
      <c r="K149" s="9" t="s">
        <v>110</v>
      </c>
      <c r="L149" s="42" t="s">
        <v>110</v>
      </c>
      <c r="M149" s="22" t="s">
        <v>110</v>
      </c>
      <c r="N149" s="42" t="s">
        <v>120</v>
      </c>
      <c r="O149" s="42" t="s">
        <v>110</v>
      </c>
      <c r="P149" s="42" t="s">
        <v>112</v>
      </c>
      <c r="Q149" s="42">
        <v>0.2</v>
      </c>
      <c r="R149" s="42">
        <v>0.84</v>
      </c>
      <c r="S149" s="42">
        <v>8.1999999999999993</v>
      </c>
      <c r="T149" s="42">
        <v>7.08</v>
      </c>
      <c r="U149" s="42">
        <f>IFERROR(100-Abril81168913141516[[#This Row],[10,00]]-Abril81168913141516[[#This Row],[12,00]]-Abril81168913141516[[#This Row],[14,00]]-Abril81168913141516[[#This Row],[16,00]],"N.A.")</f>
        <v>83.679999999999993</v>
      </c>
      <c r="V149" s="42"/>
      <c r="W149" s="42" t="s">
        <v>109</v>
      </c>
      <c r="X149" s="42"/>
      <c r="Y149" s="42"/>
    </row>
    <row r="150" spans="1:25" ht="15" hidden="1" customHeight="1" x14ac:dyDescent="0.25">
      <c r="A150" s="41">
        <v>139</v>
      </c>
      <c r="B150" s="43">
        <v>45676</v>
      </c>
      <c r="C150" s="44">
        <v>0.50694444444444442</v>
      </c>
      <c r="D150" s="42" t="s">
        <v>119</v>
      </c>
      <c r="E150" s="42" t="s">
        <v>77</v>
      </c>
      <c r="F150" s="42">
        <v>200541</v>
      </c>
      <c r="G150" s="45" t="str">
        <f>+VLOOKUP(Abril81168913141516[[#This Row],[Código]],Tabla1[#All],2,FALSE)</f>
        <v>C. LEVANTE VR P.</v>
      </c>
      <c r="H150" s="42">
        <v>65</v>
      </c>
      <c r="I150" s="42">
        <v>35</v>
      </c>
      <c r="J150" s="42">
        <v>6</v>
      </c>
      <c r="K150" s="9">
        <v>500</v>
      </c>
      <c r="L150" s="73">
        <v>447</v>
      </c>
      <c r="M150" s="22">
        <f>IFERROR((Abril81168913141516[[#This Row],[m2]]*100)/Abril81168913141516[[#This Row],[m1]],"N.A")</f>
        <v>89.4</v>
      </c>
      <c r="N150" s="48">
        <v>2.52</v>
      </c>
      <c r="O150" s="42">
        <f>IFERROR(100-Abril81168913141516[[#This Row],[% Durab.]],"N.A")</f>
        <v>10.599999999999994</v>
      </c>
      <c r="P150" s="42" t="s">
        <v>103</v>
      </c>
      <c r="Q150" s="42" t="s">
        <v>103</v>
      </c>
      <c r="R150" s="42" t="s">
        <v>103</v>
      </c>
      <c r="S150" s="42" t="s">
        <v>120</v>
      </c>
      <c r="T150" s="42" t="s">
        <v>103</v>
      </c>
      <c r="U150" s="42" t="str">
        <f>IFERROR(100-Abril81168913141516[[#This Row],[10,00]]-Abril81168913141516[[#This Row],[12,00]]-Abril81168913141516[[#This Row],[14,00]]-Abril81168913141516[[#This Row],[16,00]],"N.A.")</f>
        <v>N.A.</v>
      </c>
      <c r="V150" s="42"/>
      <c r="W150" s="42" t="s">
        <v>109</v>
      </c>
      <c r="X150" s="42"/>
      <c r="Y150" s="42"/>
    </row>
    <row r="151" spans="1:25" ht="15" hidden="1" customHeight="1" x14ac:dyDescent="0.25">
      <c r="A151" s="41">
        <v>140</v>
      </c>
      <c r="B151" s="43">
        <v>45676</v>
      </c>
      <c r="C151" s="44">
        <v>0.5625</v>
      </c>
      <c r="D151" s="42" t="s">
        <v>119</v>
      </c>
      <c r="E151" s="42" t="s">
        <v>77</v>
      </c>
      <c r="F151" s="42">
        <v>200541</v>
      </c>
      <c r="G151" s="45" t="str">
        <f>+VLOOKUP(Abril81168913141516[[#This Row],[Código]],Tabla1[#All],2,FALSE)</f>
        <v>C. LEVANTE VR P.</v>
      </c>
      <c r="H151" s="42">
        <v>65</v>
      </c>
      <c r="I151" s="42">
        <v>35</v>
      </c>
      <c r="J151" s="42">
        <v>12</v>
      </c>
      <c r="K151" s="9">
        <v>500</v>
      </c>
      <c r="L151" s="73">
        <v>450</v>
      </c>
      <c r="M151" s="22">
        <f>IFERROR((Abril81168913141516[[#This Row],[m2]]*100)/Abril81168913141516[[#This Row],[m1]],"N.A")</f>
        <v>90</v>
      </c>
      <c r="N151" s="48">
        <v>3</v>
      </c>
      <c r="O151" s="42">
        <f>IFERROR(100-Abril81168913141516[[#This Row],[% Durab.]],"N.A")</f>
        <v>10</v>
      </c>
      <c r="P151" s="42" t="s">
        <v>103</v>
      </c>
      <c r="Q151" s="42" t="s">
        <v>103</v>
      </c>
      <c r="R151" s="42" t="s">
        <v>103</v>
      </c>
      <c r="S151" s="42" t="s">
        <v>120</v>
      </c>
      <c r="T151" s="42" t="s">
        <v>103</v>
      </c>
      <c r="U151" s="42" t="s">
        <v>115</v>
      </c>
      <c r="V151" s="42"/>
      <c r="W151" s="42" t="s">
        <v>109</v>
      </c>
      <c r="X151" s="42"/>
      <c r="Y151" s="42"/>
    </row>
    <row r="152" spans="1:25" ht="15" hidden="1" customHeight="1" x14ac:dyDescent="0.25">
      <c r="A152" s="41">
        <v>141</v>
      </c>
      <c r="B152" s="43">
        <v>45676</v>
      </c>
      <c r="C152" s="44">
        <v>0.56944444444444442</v>
      </c>
      <c r="D152" s="42" t="s">
        <v>114</v>
      </c>
      <c r="E152" s="42" t="s">
        <v>116</v>
      </c>
      <c r="F152" s="42">
        <v>200541</v>
      </c>
      <c r="G152" s="45" t="str">
        <f>+VLOOKUP(Abril81168913141516[[#This Row],[Código]],Tabla1[#All],2,FALSE)</f>
        <v>C. LEVANTE VR P.</v>
      </c>
      <c r="H152" s="42">
        <v>65</v>
      </c>
      <c r="I152" s="42">
        <v>35</v>
      </c>
      <c r="J152" s="42">
        <v>21</v>
      </c>
      <c r="K152" s="9" t="s">
        <v>110</v>
      </c>
      <c r="L152" s="42" t="s">
        <v>110</v>
      </c>
      <c r="M152" s="22" t="s">
        <v>110</v>
      </c>
      <c r="N152" s="42" t="s">
        <v>120</v>
      </c>
      <c r="O152" s="42" t="s">
        <v>110</v>
      </c>
      <c r="P152" s="42" t="s">
        <v>112</v>
      </c>
      <c r="Q152" s="42">
        <v>0.08</v>
      </c>
      <c r="R152" s="42">
        <v>0.72</v>
      </c>
      <c r="S152" s="42">
        <v>7.6</v>
      </c>
      <c r="T152" s="42">
        <v>7.16</v>
      </c>
      <c r="U152" s="42">
        <f>IFERROR(100-Abril81168913141516[[#This Row],[10,00]]-Abril81168913141516[[#This Row],[12,00]]-Abril81168913141516[[#This Row],[14,00]]-Abril81168913141516[[#This Row],[16,00]],"N.A.")</f>
        <v>84.440000000000012</v>
      </c>
      <c r="V152" s="42"/>
      <c r="W152" s="42" t="s">
        <v>109</v>
      </c>
      <c r="X152" s="42"/>
      <c r="Y152" s="42"/>
    </row>
    <row r="153" spans="1:25" ht="15" hidden="1" customHeight="1" x14ac:dyDescent="0.25">
      <c r="A153" s="41">
        <v>142</v>
      </c>
      <c r="B153" s="43">
        <v>45676</v>
      </c>
      <c r="C153" s="44">
        <v>0.61805555555555558</v>
      </c>
      <c r="D153" s="42" t="s">
        <v>114</v>
      </c>
      <c r="E153" s="42" t="s">
        <v>116</v>
      </c>
      <c r="F153" s="42">
        <v>200541</v>
      </c>
      <c r="G153" s="45" t="str">
        <f>+VLOOKUP(Abril81168913141516[[#This Row],[Código]],Tabla1[#All],2,FALSE)</f>
        <v>C. LEVANTE VR P.</v>
      </c>
      <c r="H153" s="42">
        <v>65</v>
      </c>
      <c r="I153" s="42">
        <v>35</v>
      </c>
      <c r="J153" s="42">
        <v>29</v>
      </c>
      <c r="K153" s="9" t="s">
        <v>110</v>
      </c>
      <c r="L153" s="42" t="s">
        <v>110</v>
      </c>
      <c r="M153" s="22" t="s">
        <v>110</v>
      </c>
      <c r="N153" s="42" t="s">
        <v>120</v>
      </c>
      <c r="O153" s="42" t="s">
        <v>110</v>
      </c>
      <c r="P153" s="42" t="s">
        <v>112</v>
      </c>
      <c r="Q153" s="42">
        <v>0.16</v>
      </c>
      <c r="R153" s="42">
        <v>0.56000000000000005</v>
      </c>
      <c r="S153" s="42">
        <v>5.2</v>
      </c>
      <c r="T153" s="42">
        <v>5.44</v>
      </c>
      <c r="U153" s="42">
        <f>IFERROR(100-Abril81168913141516[[#This Row],[10,00]]-Abril81168913141516[[#This Row],[12,00]]-Abril81168913141516[[#This Row],[14,00]]-Abril81168913141516[[#This Row],[16,00]],"N.A.")</f>
        <v>88.64</v>
      </c>
      <c r="V153" s="42"/>
      <c r="W153" s="42" t="s">
        <v>109</v>
      </c>
      <c r="X153" s="42"/>
      <c r="Y153" s="42"/>
    </row>
    <row r="154" spans="1:25" ht="15" hidden="1" customHeight="1" x14ac:dyDescent="0.25">
      <c r="A154" s="41">
        <v>143</v>
      </c>
      <c r="B154" s="43">
        <v>45677</v>
      </c>
      <c r="C154" s="44">
        <v>45677</v>
      </c>
      <c r="D154" s="42"/>
      <c r="E154" s="42"/>
      <c r="F154" s="42"/>
      <c r="G154" s="45"/>
      <c r="H154" s="42"/>
      <c r="I154" s="42"/>
      <c r="J154" s="42"/>
      <c r="K154" s="9"/>
      <c r="L154" s="42"/>
      <c r="M154" s="22"/>
      <c r="N154" s="42"/>
      <c r="O154" s="42"/>
      <c r="P154" s="42"/>
      <c r="Q154" s="42"/>
      <c r="R154" s="42"/>
      <c r="S154" s="42"/>
      <c r="T154" s="42"/>
      <c r="U154" s="42" t="s">
        <v>115</v>
      </c>
      <c r="V154" s="42"/>
      <c r="W154" s="42"/>
      <c r="X154" s="42"/>
      <c r="Y154" s="42"/>
    </row>
    <row r="155" spans="1:25" ht="15" hidden="1" customHeight="1" x14ac:dyDescent="0.25">
      <c r="A155" s="41">
        <v>144</v>
      </c>
      <c r="B155" s="43">
        <v>45677</v>
      </c>
      <c r="C155" s="44">
        <v>0.54861111111111116</v>
      </c>
      <c r="D155" s="42" t="s">
        <v>80</v>
      </c>
      <c r="E155" s="42" t="s">
        <v>77</v>
      </c>
      <c r="F155" s="42">
        <v>200541</v>
      </c>
      <c r="G155" s="45" t="str">
        <f>+VLOOKUP(Abril81168913141516[[#This Row],[Código]],Tabla1[#All],2,FALSE)</f>
        <v>C. LEVANTE VR P.</v>
      </c>
      <c r="H155" s="42">
        <v>65</v>
      </c>
      <c r="I155" s="42">
        <v>35</v>
      </c>
      <c r="J155" s="42">
        <v>30</v>
      </c>
      <c r="K155" s="9">
        <v>500</v>
      </c>
      <c r="L155" s="42">
        <v>436</v>
      </c>
      <c r="M155" s="22">
        <f>IFERROR((Abril81168913141516[[#This Row],[m2]]*100)/Abril81168913141516[[#This Row],[m1]],"N.A")</f>
        <v>87.2</v>
      </c>
      <c r="N155" s="42">
        <v>3</v>
      </c>
      <c r="O155" s="42">
        <f>IFERROR(100-Abril81168913141516[[#This Row],[% Durab.]],"N.A")</f>
        <v>12.799999999999997</v>
      </c>
      <c r="P155" s="42" t="s">
        <v>103</v>
      </c>
      <c r="Q155" s="42" t="s">
        <v>103</v>
      </c>
      <c r="R155" s="42" t="s">
        <v>103</v>
      </c>
      <c r="S155" s="42" t="s">
        <v>103</v>
      </c>
      <c r="T155" s="42" t="s">
        <v>103</v>
      </c>
      <c r="U155" s="42" t="str">
        <f>IFERROR(100-Abril81168913141516[[#This Row],[10,00]]-Abril81168913141516[[#This Row],[12,00]]-Abril81168913141516[[#This Row],[14,00]]-Abril81168913141516[[#This Row],[16,00]],"N.A.")</f>
        <v>N.A.</v>
      </c>
      <c r="V155" s="42"/>
      <c r="W155" s="42" t="s">
        <v>117</v>
      </c>
      <c r="X155" s="42"/>
      <c r="Y155" s="42"/>
    </row>
    <row r="156" spans="1:25" ht="15" hidden="1" customHeight="1" x14ac:dyDescent="0.25">
      <c r="A156" s="41">
        <v>145</v>
      </c>
      <c r="B156" s="43">
        <v>45677</v>
      </c>
      <c r="C156" s="44">
        <v>1310</v>
      </c>
      <c r="D156" s="42" t="s">
        <v>73</v>
      </c>
      <c r="E156" s="42" t="s">
        <v>78</v>
      </c>
      <c r="F156" s="42">
        <v>200543</v>
      </c>
      <c r="G156" s="45" t="str">
        <f>+VLOOKUP(Abril81168913141516[[#This Row],[Código]],Tabla1[#All],2,FALSE)</f>
        <v xml:space="preserve">C.ENGORDE ESP VR. </v>
      </c>
      <c r="H156" s="42">
        <v>66</v>
      </c>
      <c r="I156" s="42">
        <v>10</v>
      </c>
      <c r="J156" s="42">
        <v>5</v>
      </c>
      <c r="K156" s="9" t="s">
        <v>110</v>
      </c>
      <c r="L156" s="42" t="s">
        <v>110</v>
      </c>
      <c r="M156" s="22" t="str">
        <f>IFERROR((Abril81168913141516[[#This Row],[m2]]*100)/Abril81168913141516[[#This Row],[m1]],"N.A")</f>
        <v>N.A</v>
      </c>
      <c r="N156" s="42">
        <v>3</v>
      </c>
      <c r="O156" s="42" t="str">
        <f>IFERROR(100-Abril81168913141516[[#This Row],[% Durab.]],"N.A")</f>
        <v>N.A</v>
      </c>
      <c r="P156" s="42" t="s">
        <v>112</v>
      </c>
      <c r="Q156" s="42">
        <v>0.52</v>
      </c>
      <c r="R156" s="42">
        <v>1.84</v>
      </c>
      <c r="S156" s="42">
        <v>10.36</v>
      </c>
      <c r="T156" s="42">
        <v>7.32</v>
      </c>
      <c r="U156" s="42">
        <f>IFERROR(100-Abril81168913141516[[#This Row],[10,00]]-Abril81168913141516[[#This Row],[12,00]]-Abril81168913141516[[#This Row],[14,00]]-Abril81168913141516[[#This Row],[16,00]],"N.A.")</f>
        <v>79.960000000000008</v>
      </c>
      <c r="V156" s="42"/>
      <c r="W156" s="42" t="s">
        <v>117</v>
      </c>
      <c r="X156" s="42"/>
      <c r="Y156" s="42"/>
    </row>
    <row r="157" spans="1:25" ht="15" hidden="1" customHeight="1" x14ac:dyDescent="0.25">
      <c r="A157" s="41">
        <v>146</v>
      </c>
      <c r="B157" s="43">
        <v>45677</v>
      </c>
      <c r="C157" s="44">
        <v>0.61458333333333337</v>
      </c>
      <c r="D157" s="42" t="s">
        <v>73</v>
      </c>
      <c r="E157" s="42" t="s">
        <v>78</v>
      </c>
      <c r="F157" s="42">
        <v>200543</v>
      </c>
      <c r="G157" s="45" t="str">
        <f>+VLOOKUP(Abril81168913141516[[#This Row],[Código]],Tabla1[#All],2,FALSE)</f>
        <v xml:space="preserve">C.ENGORDE ESP VR. </v>
      </c>
      <c r="H157" s="42">
        <v>66</v>
      </c>
      <c r="I157" s="42">
        <v>10</v>
      </c>
      <c r="J157" s="42">
        <v>10</v>
      </c>
      <c r="K157" s="9" t="s">
        <v>110</v>
      </c>
      <c r="L157" s="42" t="s">
        <v>110</v>
      </c>
      <c r="M157" s="22" t="str">
        <f>IFERROR((Abril81168913141516[[#This Row],[m2]]*100)/Abril81168913141516[[#This Row],[m1]],"N.A")</f>
        <v>N.A</v>
      </c>
      <c r="N157" s="42">
        <v>3</v>
      </c>
      <c r="O157" s="42" t="str">
        <f>IFERROR(100-Abril81168913141516[[#This Row],[% Durab.]],"N.A")</f>
        <v>N.A</v>
      </c>
      <c r="P157" s="42" t="s">
        <v>123</v>
      </c>
      <c r="Q157" s="42">
        <v>0.32</v>
      </c>
      <c r="R157" s="42">
        <v>1.1599999999999999</v>
      </c>
      <c r="S157" s="42">
        <v>9.84</v>
      </c>
      <c r="T157" s="42">
        <v>8.24</v>
      </c>
      <c r="U157" s="42">
        <f>IFERROR(100-Abril81168913141516[[#This Row],[10,00]]-Abril81168913141516[[#This Row],[12,00]]-Abril81168913141516[[#This Row],[14,00]]-Abril81168913141516[[#This Row],[16,00]],"N.A.")</f>
        <v>80.440000000000012</v>
      </c>
      <c r="V157" s="42"/>
      <c r="W157" s="42" t="s">
        <v>117</v>
      </c>
      <c r="X157" s="42"/>
      <c r="Y157" s="42"/>
    </row>
    <row r="158" spans="1:25" ht="15" hidden="1" customHeight="1" x14ac:dyDescent="0.25">
      <c r="A158" s="41">
        <v>147</v>
      </c>
      <c r="B158" s="43">
        <v>45677</v>
      </c>
      <c r="C158" s="44">
        <v>0.66666666666666663</v>
      </c>
      <c r="D158" s="42" t="s">
        <v>80</v>
      </c>
      <c r="E158" s="42" t="s">
        <v>77</v>
      </c>
      <c r="F158" s="42">
        <v>200541</v>
      </c>
      <c r="G158" s="45" t="str">
        <f>+VLOOKUP(Abril81168913141516[[#This Row],[Código]],Tabla1[#All],2,FALSE)</f>
        <v>C. LEVANTE VR P.</v>
      </c>
      <c r="H158" s="42">
        <v>65</v>
      </c>
      <c r="I158" s="42">
        <v>35</v>
      </c>
      <c r="J158" s="42">
        <v>21</v>
      </c>
      <c r="K158" s="9">
        <v>500</v>
      </c>
      <c r="L158" s="42">
        <v>464</v>
      </c>
      <c r="M158" s="22">
        <f>IFERROR((Abril81168913141516[[#This Row],[m2]]*100)/Abril81168913141516[[#This Row],[m1]],"N.A")</f>
        <v>92.8</v>
      </c>
      <c r="N158" s="42">
        <v>3</v>
      </c>
      <c r="O158" s="42">
        <f>IFERROR(100-Abril81168913141516[[#This Row],[% Durab.]],"N.A")</f>
        <v>7.2000000000000028</v>
      </c>
      <c r="P158" s="42" t="s">
        <v>103</v>
      </c>
      <c r="Q158" s="42" t="s">
        <v>103</v>
      </c>
      <c r="R158" s="42" t="s">
        <v>103</v>
      </c>
      <c r="S158" s="42" t="s">
        <v>103</v>
      </c>
      <c r="T158" s="42" t="s">
        <v>103</v>
      </c>
      <c r="U158" s="42" t="str">
        <f>IFERROR(100-Abril81168913141516[[#This Row],[10,00]]-Abril81168913141516[[#This Row],[12,00]]-Abril81168913141516[[#This Row],[14,00]]-Abril81168913141516[[#This Row],[16,00]],"N.A.")</f>
        <v>N.A.</v>
      </c>
      <c r="V158" s="42"/>
      <c r="W158" s="42" t="s">
        <v>117</v>
      </c>
      <c r="X158" s="42"/>
      <c r="Y158" s="42"/>
    </row>
    <row r="159" spans="1:25" ht="15" hidden="1" customHeight="1" x14ac:dyDescent="0.25">
      <c r="A159" s="41">
        <v>148</v>
      </c>
      <c r="B159" s="43">
        <v>45677</v>
      </c>
      <c r="C159" s="44">
        <v>0.10416666666666667</v>
      </c>
      <c r="D159" s="42" t="s">
        <v>73</v>
      </c>
      <c r="E159" s="42" t="s">
        <v>116</v>
      </c>
      <c r="F159" s="42">
        <v>200542</v>
      </c>
      <c r="G159" s="45" t="str">
        <f>+VLOOKUP(Abril81168913141516[[#This Row],[Código]],Tabla1[#All],2,FALSE)</f>
        <v xml:space="preserve">LEVANTE R ESP VR </v>
      </c>
      <c r="H159" s="42">
        <v>67</v>
      </c>
      <c r="I159" s="42">
        <v>35</v>
      </c>
      <c r="J159" s="42">
        <v>10</v>
      </c>
      <c r="K159" s="9" t="s">
        <v>110</v>
      </c>
      <c r="L159" s="42" t="s">
        <v>110</v>
      </c>
      <c r="M159" s="22" t="s">
        <v>110</v>
      </c>
      <c r="N159" s="42" t="s">
        <v>120</v>
      </c>
      <c r="O159" s="42" t="s">
        <v>110</v>
      </c>
      <c r="P159" s="42" t="s">
        <v>123</v>
      </c>
      <c r="Q159" s="42">
        <v>0.28000000000000003</v>
      </c>
      <c r="R159" s="42">
        <v>1.4</v>
      </c>
      <c r="S159" s="42">
        <v>8.6</v>
      </c>
      <c r="T159" s="42">
        <v>6.36</v>
      </c>
      <c r="U159" s="42">
        <f>IFERROR(100-Abril81168913141516[[#This Row],[10,00]]-Abril81168913141516[[#This Row],[12,00]]-Abril81168913141516[[#This Row],[14,00]]-Abril81168913141516[[#This Row],[16,00]],"N.A.")</f>
        <v>83.36</v>
      </c>
      <c r="V159" s="42"/>
      <c r="W159" s="42" t="s">
        <v>109</v>
      </c>
      <c r="X159" s="42"/>
      <c r="Y159" s="42"/>
    </row>
    <row r="160" spans="1:25" ht="15" hidden="1" customHeight="1" x14ac:dyDescent="0.25">
      <c r="A160" s="41">
        <v>149</v>
      </c>
      <c r="B160" s="43">
        <v>45677</v>
      </c>
      <c r="C160" s="44">
        <v>0.65972222222222221</v>
      </c>
      <c r="D160" s="42" t="s">
        <v>119</v>
      </c>
      <c r="E160" s="42" t="s">
        <v>77</v>
      </c>
      <c r="F160" s="42">
        <v>200543</v>
      </c>
      <c r="G160" s="45" t="str">
        <f>+VLOOKUP(Abril81168913141516[[#This Row],[Código]],Tabla1[#All],2,FALSE)</f>
        <v xml:space="preserve">C.ENGORDE ESP VR. </v>
      </c>
      <c r="H160" s="42">
        <v>66</v>
      </c>
      <c r="I160" s="42">
        <v>10</v>
      </c>
      <c r="J160" s="42">
        <v>4</v>
      </c>
      <c r="K160" s="9">
        <v>500</v>
      </c>
      <c r="L160" s="42">
        <v>430</v>
      </c>
      <c r="M160" s="22">
        <f>IFERROR((Abril81168913141516[[#This Row],[m2]]*100)/Abril81168913141516[[#This Row],[m1]],"N.A")</f>
        <v>86</v>
      </c>
      <c r="N160" s="42">
        <v>3.1</v>
      </c>
      <c r="O160" s="42">
        <f>IFERROR(100-Abril81168913141516[[#This Row],[% Durab.]],"N.A")</f>
        <v>14</v>
      </c>
      <c r="P160" s="42" t="s">
        <v>103</v>
      </c>
      <c r="Q160" s="42" t="s">
        <v>103</v>
      </c>
      <c r="R160" s="42" t="s">
        <v>103</v>
      </c>
      <c r="S160" s="42" t="s">
        <v>120</v>
      </c>
      <c r="T160" s="42" t="s">
        <v>103</v>
      </c>
      <c r="U160" s="42" t="str">
        <f>IFERROR(100-Abril81168913141516[[#This Row],[10,00]]-Abril81168913141516[[#This Row],[12,00]]-Abril81168913141516[[#This Row],[14,00]]-Abril81168913141516[[#This Row],[16,00]],"N.A.")</f>
        <v>N.A.</v>
      </c>
      <c r="V160" s="42"/>
      <c r="W160" s="42" t="s">
        <v>109</v>
      </c>
      <c r="X160" s="42"/>
      <c r="Y160" s="42"/>
    </row>
    <row r="161" spans="1:25" ht="15" hidden="1" customHeight="1" x14ac:dyDescent="0.25">
      <c r="A161" s="41">
        <v>150</v>
      </c>
      <c r="B161" s="43">
        <v>45677</v>
      </c>
      <c r="C161" s="44">
        <v>0.6875</v>
      </c>
      <c r="D161" s="42" t="s">
        <v>114</v>
      </c>
      <c r="E161" s="42" t="s">
        <v>116</v>
      </c>
      <c r="F161" s="42">
        <v>200542</v>
      </c>
      <c r="G161" s="45" t="str">
        <f>+VLOOKUP(Abril81168913141516[[#This Row],[Código]],Tabla1[#All],2,FALSE)</f>
        <v xml:space="preserve">LEVANTE R ESP VR </v>
      </c>
      <c r="H161" s="42">
        <v>67</v>
      </c>
      <c r="I161" s="42">
        <v>35</v>
      </c>
      <c r="J161" s="42">
        <v>5</v>
      </c>
      <c r="K161" s="9" t="s">
        <v>110</v>
      </c>
      <c r="L161" s="42" t="s">
        <v>110</v>
      </c>
      <c r="M161" s="22" t="str">
        <f>IFERROR((Abril81168913141516[[#This Row],[m2]]*100)/Abril81168913141516[[#This Row],[m1]],"N.A")</f>
        <v>N.A</v>
      </c>
      <c r="N161" s="42" t="s">
        <v>120</v>
      </c>
      <c r="O161" s="42" t="s">
        <v>110</v>
      </c>
      <c r="P161" s="42" t="s">
        <v>123</v>
      </c>
      <c r="Q161" s="42">
        <v>0.36</v>
      </c>
      <c r="R161" s="42">
        <v>1.72</v>
      </c>
      <c r="S161" s="42">
        <v>10.6</v>
      </c>
      <c r="T161" s="42">
        <v>7.96</v>
      </c>
      <c r="U161" s="42">
        <f>IFERROR(100-Abril81168913141516[[#This Row],[10,00]]-Abril81168913141516[[#This Row],[12,00]]-Abril81168913141516[[#This Row],[14,00]]-Abril81168913141516[[#This Row],[16,00]],"N.A.")</f>
        <v>79.360000000000014</v>
      </c>
      <c r="V161" s="42"/>
      <c r="W161" s="42" t="s">
        <v>109</v>
      </c>
      <c r="X161" s="42"/>
      <c r="Y161" s="42"/>
    </row>
    <row r="162" spans="1:25" ht="15" hidden="1" customHeight="1" x14ac:dyDescent="0.25">
      <c r="A162" s="41">
        <v>151</v>
      </c>
      <c r="B162" s="43">
        <v>45677</v>
      </c>
      <c r="C162" s="44">
        <v>0.70833333333333337</v>
      </c>
      <c r="D162" s="42" t="s">
        <v>119</v>
      </c>
      <c r="E162" s="42" t="s">
        <v>77</v>
      </c>
      <c r="F162" s="42">
        <v>200543</v>
      </c>
      <c r="G162" s="45" t="str">
        <f>+VLOOKUP(Abril81168913141516[[#This Row],[Código]],Tabla1[#All],2,FALSE)</f>
        <v xml:space="preserve">C.ENGORDE ESP VR. </v>
      </c>
      <c r="H162" s="42">
        <v>66</v>
      </c>
      <c r="I162" s="42">
        <v>10</v>
      </c>
      <c r="J162" s="42">
        <v>8</v>
      </c>
      <c r="K162" s="9">
        <v>500</v>
      </c>
      <c r="L162" s="42">
        <v>425.5</v>
      </c>
      <c r="M162" s="22">
        <f>IFERROR((Abril81168913141516[[#This Row],[m2]]*100)/Abril81168913141516[[#This Row],[m1]],"N.A")</f>
        <v>85.1</v>
      </c>
      <c r="N162" s="42">
        <v>2.61</v>
      </c>
      <c r="O162" s="42">
        <f>IFERROR(100-Abril81168913141516[[#This Row],[% Durab.]],"N.A")</f>
        <v>14.900000000000006</v>
      </c>
      <c r="P162" s="42" t="s">
        <v>103</v>
      </c>
      <c r="Q162" s="42" t="s">
        <v>103</v>
      </c>
      <c r="R162" s="42" t="s">
        <v>103</v>
      </c>
      <c r="S162" s="42" t="s">
        <v>120</v>
      </c>
      <c r="T162" s="42" t="s">
        <v>103</v>
      </c>
      <c r="U162" s="42" t="str">
        <f>IFERROR(100-Abril81168913141516[[#This Row],[10,00]]-Abril81168913141516[[#This Row],[12,00]]-Abril81168913141516[[#This Row],[14,00]]-Abril81168913141516[[#This Row],[16,00]],"N.A.")</f>
        <v>N.A.</v>
      </c>
      <c r="V162" s="42"/>
      <c r="W162" s="42" t="s">
        <v>109</v>
      </c>
      <c r="X162" s="42"/>
      <c r="Y162" s="42"/>
    </row>
    <row r="163" spans="1:25" ht="15" hidden="1" customHeight="1" x14ac:dyDescent="0.25">
      <c r="A163" s="41">
        <v>152</v>
      </c>
      <c r="B163" s="43">
        <v>45677</v>
      </c>
      <c r="C163" s="44">
        <v>0.77083333333333337</v>
      </c>
      <c r="D163" s="42" t="s">
        <v>114</v>
      </c>
      <c r="E163" s="42" t="s">
        <v>116</v>
      </c>
      <c r="F163" s="42">
        <v>200542</v>
      </c>
      <c r="G163" s="45" t="str">
        <f>+VLOOKUP(Abril81168913141516[[#This Row],[Código]],Tabla1[#All],2,FALSE)</f>
        <v xml:space="preserve">LEVANTE R ESP VR </v>
      </c>
      <c r="H163" s="42">
        <v>67</v>
      </c>
      <c r="I163" s="42">
        <v>35</v>
      </c>
      <c r="J163" s="42">
        <v>15</v>
      </c>
      <c r="K163" s="9" t="s">
        <v>110</v>
      </c>
      <c r="L163" s="42" t="s">
        <v>110</v>
      </c>
      <c r="M163" s="22" t="str">
        <f>IFERROR((Abril81168913141516[[#This Row],[m2]]*100)/Abril81168913141516[[#This Row],[m1]],"N.A")</f>
        <v>N.A</v>
      </c>
      <c r="N163" s="42" t="s">
        <v>120</v>
      </c>
      <c r="O163" s="42" t="str">
        <f>IFERROR(100-Abril81168913141516[[#This Row],[% Durab.]],"N.A")</f>
        <v>N.A</v>
      </c>
      <c r="P163" s="42" t="s">
        <v>123</v>
      </c>
      <c r="Q163" s="42">
        <v>0.32</v>
      </c>
      <c r="R163" s="42">
        <v>1.52</v>
      </c>
      <c r="S163" s="42">
        <v>9.8800000000000008</v>
      </c>
      <c r="T163" s="42">
        <v>7.64</v>
      </c>
      <c r="U163" s="42">
        <f>IFERROR(100-Abril81168913141516[[#This Row],[10,00]]-Abril81168913141516[[#This Row],[12,00]]-Abril81168913141516[[#This Row],[14,00]]-Abril81168913141516[[#This Row],[16,00]],"N.A.")</f>
        <v>80.640000000000015</v>
      </c>
      <c r="V163" s="42"/>
      <c r="W163" s="42" t="s">
        <v>109</v>
      </c>
      <c r="X163" s="42"/>
      <c r="Y163" s="42"/>
    </row>
    <row r="164" spans="1:25" ht="15" hidden="1" customHeight="1" x14ac:dyDescent="0.25">
      <c r="A164" s="41">
        <v>153</v>
      </c>
      <c r="B164" s="43">
        <v>45677</v>
      </c>
      <c r="C164" s="44">
        <v>0.77083333333333337</v>
      </c>
      <c r="D164" s="42" t="s">
        <v>119</v>
      </c>
      <c r="E164" s="42" t="s">
        <v>77</v>
      </c>
      <c r="F164" s="42">
        <v>200542</v>
      </c>
      <c r="G164" s="45" t="str">
        <f>+VLOOKUP(Abril81168913141516[[#This Row],[Código]],Tabla1[#All],2,FALSE)</f>
        <v xml:space="preserve">LEVANTE R ESP VR </v>
      </c>
      <c r="H164" s="42">
        <v>67</v>
      </c>
      <c r="I164" s="42">
        <v>35</v>
      </c>
      <c r="J164" s="42">
        <v>4</v>
      </c>
      <c r="K164" s="9">
        <v>500</v>
      </c>
      <c r="L164" s="42">
        <v>443.5</v>
      </c>
      <c r="M164" s="22">
        <f>IFERROR((Abril81168913141516[[#This Row],[m2]]*100)/Abril81168913141516[[#This Row],[m1]],"N.A")</f>
        <v>88.7</v>
      </c>
      <c r="N164" s="42">
        <v>3.35</v>
      </c>
      <c r="O164" s="42">
        <f>IFERROR(100-Abril81168913141516[[#This Row],[% Durab.]],"N.A")</f>
        <v>11.299999999999997</v>
      </c>
      <c r="P164" s="42" t="s">
        <v>103</v>
      </c>
      <c r="Q164" s="42" t="s">
        <v>103</v>
      </c>
      <c r="R164" s="42" t="s">
        <v>103</v>
      </c>
      <c r="S164" s="42" t="s">
        <v>120</v>
      </c>
      <c r="T164" s="42" t="s">
        <v>103</v>
      </c>
      <c r="U164" s="42" t="str">
        <f>IFERROR(100-Abril81168913141516[[#This Row],[10,00]]-Abril81168913141516[[#This Row],[12,00]]-Abril81168913141516[[#This Row],[14,00]]-Abril81168913141516[[#This Row],[16,00]],"N.A.")</f>
        <v>N.A.</v>
      </c>
      <c r="V164" s="42"/>
      <c r="W164" s="42" t="s">
        <v>109</v>
      </c>
      <c r="X164" s="42"/>
      <c r="Y164" s="42"/>
    </row>
    <row r="165" spans="1:25" ht="15" hidden="1" customHeight="1" x14ac:dyDescent="0.25">
      <c r="A165" s="41">
        <v>154</v>
      </c>
      <c r="B165" s="43">
        <v>45677</v>
      </c>
      <c r="C165" s="44">
        <v>0.8125</v>
      </c>
      <c r="D165" s="42" t="s">
        <v>114</v>
      </c>
      <c r="E165" s="42" t="s">
        <v>116</v>
      </c>
      <c r="F165" s="42">
        <v>200542</v>
      </c>
      <c r="G165" s="45" t="str">
        <f>+VLOOKUP(Abril81168913141516[[#This Row],[Código]],Tabla1[#All],2,FALSE)</f>
        <v xml:space="preserve">LEVANTE R ESP VR </v>
      </c>
      <c r="H165" s="42">
        <v>67</v>
      </c>
      <c r="I165" s="42">
        <v>35</v>
      </c>
      <c r="J165" s="42">
        <v>20</v>
      </c>
      <c r="K165" s="9" t="s">
        <v>110</v>
      </c>
      <c r="L165" s="42" t="s">
        <v>110</v>
      </c>
      <c r="M165" s="22" t="s">
        <v>110</v>
      </c>
      <c r="N165" s="42" t="s">
        <v>120</v>
      </c>
      <c r="O165" s="42" t="s">
        <v>110</v>
      </c>
      <c r="P165" s="42" t="s">
        <v>123</v>
      </c>
      <c r="Q165" s="42">
        <v>0.12</v>
      </c>
      <c r="R165" s="42">
        <v>1.1599999999999999</v>
      </c>
      <c r="S165" s="42">
        <v>7.36</v>
      </c>
      <c r="T165" s="42">
        <v>6.04</v>
      </c>
      <c r="U165" s="42">
        <f>IFERROR(100-Abril81168913141516[[#This Row],[10,00]]-Abril81168913141516[[#This Row],[12,00]]-Abril81168913141516[[#This Row],[14,00]]-Abril81168913141516[[#This Row],[16,00]],"N.A.")</f>
        <v>85.32</v>
      </c>
      <c r="V165" s="42"/>
      <c r="W165" s="42" t="s">
        <v>109</v>
      </c>
      <c r="X165" s="42"/>
      <c r="Y165" s="42"/>
    </row>
    <row r="166" spans="1:25" ht="15" hidden="1" customHeight="1" x14ac:dyDescent="0.25">
      <c r="A166" s="41">
        <v>155</v>
      </c>
      <c r="B166" s="43">
        <v>45677</v>
      </c>
      <c r="C166" s="44">
        <v>0.8125</v>
      </c>
      <c r="D166" s="42" t="s">
        <v>119</v>
      </c>
      <c r="E166" s="42" t="s">
        <v>77</v>
      </c>
      <c r="F166" s="42">
        <v>200542</v>
      </c>
      <c r="G166" s="45" t="str">
        <f>+VLOOKUP(Abril81168913141516[[#This Row],[Código]],Tabla1[#All],2,FALSE)</f>
        <v xml:space="preserve">LEVANTE R ESP VR </v>
      </c>
      <c r="H166" s="42">
        <v>67</v>
      </c>
      <c r="I166" s="42">
        <v>35</v>
      </c>
      <c r="J166" s="42">
        <v>8</v>
      </c>
      <c r="K166" s="9">
        <v>500</v>
      </c>
      <c r="L166" s="42">
        <v>434.5</v>
      </c>
      <c r="M166" s="22">
        <f>IFERROR((Abril81168913141516[[#This Row],[m2]]*100)/Abril81168913141516[[#This Row],[m1]],"N.A")</f>
        <v>86.9</v>
      </c>
      <c r="N166" s="42">
        <v>3.19</v>
      </c>
      <c r="O166" s="42">
        <f>IFERROR(100-Abril81168913141516[[#This Row],[% Durab.]],"N.A")</f>
        <v>13.099999999999994</v>
      </c>
      <c r="P166" s="42" t="s">
        <v>103</v>
      </c>
      <c r="Q166" s="42">
        <v>0</v>
      </c>
      <c r="R166" s="42">
        <v>0</v>
      </c>
      <c r="S166" s="42">
        <v>0</v>
      </c>
      <c r="T166" s="42">
        <v>0</v>
      </c>
      <c r="U166" s="42">
        <f>IFERROR(100-Abril81168913141516[[#This Row],[10,00]]-Abril81168913141516[[#This Row],[12,00]]-Abril81168913141516[[#This Row],[14,00]]-Abril81168913141516[[#This Row],[16,00]],"N.A.")</f>
        <v>100</v>
      </c>
      <c r="V166" s="42"/>
      <c r="W166" s="42" t="s">
        <v>109</v>
      </c>
      <c r="X166" s="42"/>
      <c r="Y166" s="42"/>
    </row>
    <row r="167" spans="1:25" ht="15" hidden="1" customHeight="1" x14ac:dyDescent="0.25">
      <c r="A167" s="41">
        <v>156</v>
      </c>
      <c r="B167" s="43">
        <v>45677</v>
      </c>
      <c r="C167" s="44">
        <v>0.85416666666666663</v>
      </c>
      <c r="D167" s="42" t="s">
        <v>119</v>
      </c>
      <c r="E167" s="42" t="s">
        <v>77</v>
      </c>
      <c r="F167" s="42">
        <v>200542</v>
      </c>
      <c r="G167" s="45" t="str">
        <f>+VLOOKUP(Abril81168913141516[[#This Row],[Código]],Tabla1[#All],2,FALSE)</f>
        <v xml:space="preserve">LEVANTE R ESP VR </v>
      </c>
      <c r="H167" s="42">
        <v>67</v>
      </c>
      <c r="I167" s="42">
        <v>35</v>
      </c>
      <c r="J167" s="42">
        <v>12</v>
      </c>
      <c r="K167" s="9">
        <v>500</v>
      </c>
      <c r="L167" s="42">
        <v>438.5</v>
      </c>
      <c r="M167" s="22">
        <f>IFERROR((Abril81168913141516[[#This Row],[m2]]*100)/Abril81168913141516[[#This Row],[m1]],"N.A")</f>
        <v>87.7</v>
      </c>
      <c r="N167" s="42">
        <v>3.15</v>
      </c>
      <c r="O167" s="42">
        <f>IFERROR(100-Abril81168913141516[[#This Row],[% Durab.]],"N.A")</f>
        <v>12.299999999999997</v>
      </c>
      <c r="P167" s="42" t="s">
        <v>103</v>
      </c>
      <c r="Q167" s="42" t="s">
        <v>103</v>
      </c>
      <c r="R167" s="42" t="s">
        <v>103</v>
      </c>
      <c r="S167" s="42" t="s">
        <v>120</v>
      </c>
      <c r="T167" s="42" t="s">
        <v>103</v>
      </c>
      <c r="U167" s="42" t="str">
        <f>IFERROR(100-Abril81168913141516[[#This Row],[10,00]]-Abril81168913141516[[#This Row],[12,00]]-Abril81168913141516[[#This Row],[14,00]]-Abril81168913141516[[#This Row],[16,00]],"N.A.")</f>
        <v>N.A.</v>
      </c>
      <c r="V167" s="42"/>
      <c r="W167" s="42" t="s">
        <v>109</v>
      </c>
      <c r="X167" s="42"/>
      <c r="Y167" s="42"/>
    </row>
    <row r="168" spans="1:25" ht="15" hidden="1" customHeight="1" x14ac:dyDescent="0.25">
      <c r="A168" s="41">
        <v>157</v>
      </c>
      <c r="B168" s="43">
        <v>45677</v>
      </c>
      <c r="C168" s="44">
        <v>0.89583333333333337</v>
      </c>
      <c r="D168" s="42" t="s">
        <v>119</v>
      </c>
      <c r="E168" s="42" t="s">
        <v>77</v>
      </c>
      <c r="F168" s="42">
        <v>200542</v>
      </c>
      <c r="G168" s="45" t="str">
        <f>+VLOOKUP(Abril81168913141516[[#This Row],[Código]],Tabla1[#All],2,FALSE)</f>
        <v xml:space="preserve">LEVANTE R ESP VR </v>
      </c>
      <c r="H168" s="42">
        <v>67</v>
      </c>
      <c r="I168" s="42">
        <v>35</v>
      </c>
      <c r="J168" s="42">
        <v>16</v>
      </c>
      <c r="K168" s="9">
        <v>500</v>
      </c>
      <c r="L168" s="42">
        <v>455</v>
      </c>
      <c r="M168" s="22">
        <f>IFERROR((Abril81168913141516[[#This Row],[m2]]*100)/Abril81168913141516[[#This Row],[m1]],"N.A")</f>
        <v>91</v>
      </c>
      <c r="N168" s="42">
        <v>3.18</v>
      </c>
      <c r="O168" s="42">
        <f>IFERROR(100-Abril81168913141516[[#This Row],[% Durab.]],"N.A")</f>
        <v>9</v>
      </c>
      <c r="P168" s="42" t="s">
        <v>103</v>
      </c>
      <c r="Q168" s="42" t="s">
        <v>103</v>
      </c>
      <c r="R168" s="42" t="s">
        <v>103</v>
      </c>
      <c r="S168" s="42" t="s">
        <v>120</v>
      </c>
      <c r="T168" s="42" t="s">
        <v>103</v>
      </c>
      <c r="U168" s="42" t="str">
        <f>IFERROR(100-Abril81168913141516[[#This Row],[10,00]]-Abril81168913141516[[#This Row],[12,00]]-Abril81168913141516[[#This Row],[14,00]]-Abril81168913141516[[#This Row],[16,00]],"N.A.")</f>
        <v>N.A.</v>
      </c>
      <c r="V168" s="42"/>
      <c r="W168" s="42" t="s">
        <v>109</v>
      </c>
      <c r="X168" s="42"/>
      <c r="Y168" s="42"/>
    </row>
    <row r="169" spans="1:25" ht="15" hidden="1" customHeight="1" x14ac:dyDescent="0.25">
      <c r="A169" s="41">
        <v>158</v>
      </c>
      <c r="B169" s="43">
        <v>45677</v>
      </c>
      <c r="C169" s="44">
        <v>0.9375</v>
      </c>
      <c r="D169" s="42" t="s">
        <v>119</v>
      </c>
      <c r="E169" s="42" t="s">
        <v>77</v>
      </c>
      <c r="F169" s="42">
        <v>200542</v>
      </c>
      <c r="G169" s="45" t="str">
        <f>+VLOOKUP(Abril81168913141516[[#This Row],[Código]],Tabla1[#All],2,FALSE)</f>
        <v xml:space="preserve">LEVANTE R ESP VR </v>
      </c>
      <c r="H169" s="42">
        <v>67</v>
      </c>
      <c r="I169" s="42">
        <v>35</v>
      </c>
      <c r="J169" s="42">
        <v>20</v>
      </c>
      <c r="K169" s="9">
        <v>500</v>
      </c>
      <c r="L169" s="42">
        <v>414</v>
      </c>
      <c r="M169" s="22">
        <f>IFERROR((Abril81168913141516[[#This Row],[m2]]*100)/Abril81168913141516[[#This Row],[m1]],"N.A")</f>
        <v>82.8</v>
      </c>
      <c r="N169" s="42">
        <v>3.08</v>
      </c>
      <c r="O169" s="42">
        <f>IFERROR(100-Abril81168913141516[[#This Row],[% Durab.]],"N.A")</f>
        <v>17.200000000000003</v>
      </c>
      <c r="P169" s="42" t="s">
        <v>103</v>
      </c>
      <c r="Q169" s="42" t="s">
        <v>103</v>
      </c>
      <c r="R169" s="42" t="s">
        <v>103</v>
      </c>
      <c r="S169" s="42" t="s">
        <v>120</v>
      </c>
      <c r="T169" s="42" t="s">
        <v>103</v>
      </c>
      <c r="U169" s="42" t="str">
        <f>IFERROR(100-Abril81168913141516[[#This Row],[10,00]]-Abril81168913141516[[#This Row],[12,00]]-Abril81168913141516[[#This Row],[14,00]]-Abril81168913141516[[#This Row],[16,00]],"N.A.")</f>
        <v>N.A.</v>
      </c>
      <c r="V169" s="42"/>
      <c r="W169" s="42" t="s">
        <v>109</v>
      </c>
      <c r="X169" s="42"/>
      <c r="Y169" s="42"/>
    </row>
    <row r="170" spans="1:25" ht="15" hidden="1" customHeight="1" x14ac:dyDescent="0.25">
      <c r="A170" s="41">
        <v>159</v>
      </c>
      <c r="B170" s="43">
        <v>45677</v>
      </c>
      <c r="C170" s="44">
        <v>0.97916666666666663</v>
      </c>
      <c r="D170" s="42" t="s">
        <v>119</v>
      </c>
      <c r="E170" s="42" t="s">
        <v>77</v>
      </c>
      <c r="F170" s="42">
        <v>200542</v>
      </c>
      <c r="G170" s="45" t="str">
        <f>+VLOOKUP(Abril81168913141516[[#This Row],[Código]],Tabla1[#All],2,FALSE)</f>
        <v xml:space="preserve">LEVANTE R ESP VR </v>
      </c>
      <c r="H170" s="42">
        <v>67</v>
      </c>
      <c r="I170" s="42">
        <v>35</v>
      </c>
      <c r="J170" s="42">
        <v>24</v>
      </c>
      <c r="K170" s="9">
        <v>500</v>
      </c>
      <c r="L170" s="42">
        <v>379</v>
      </c>
      <c r="M170" s="22">
        <f>IFERROR((Abril81168913141516[[#This Row],[m2]]*100)/Abril81168913141516[[#This Row],[m1]],"N.A")</f>
        <v>75.8</v>
      </c>
      <c r="N170" s="42">
        <v>3.01</v>
      </c>
      <c r="O170" s="42">
        <f>IFERROR(100-Abril81168913141516[[#This Row],[% Durab.]],"N.A")</f>
        <v>24.200000000000003</v>
      </c>
      <c r="P170" s="42" t="s">
        <v>103</v>
      </c>
      <c r="Q170" s="42" t="s">
        <v>103</v>
      </c>
      <c r="R170" s="42" t="s">
        <v>103</v>
      </c>
      <c r="S170" s="42" t="s">
        <v>120</v>
      </c>
      <c r="T170" s="42" t="s">
        <v>103</v>
      </c>
      <c r="U170" s="42" t="str">
        <f>IFERROR(100-Abril81168913141516[[#This Row],[10,00]]-Abril81168913141516[[#This Row],[12,00]]-Abril81168913141516[[#This Row],[14,00]]-Abril81168913141516[[#This Row],[16,00]],"N.A.")</f>
        <v>N.A.</v>
      </c>
      <c r="V170" s="42"/>
      <c r="W170" s="42" t="s">
        <v>109</v>
      </c>
      <c r="X170" s="42"/>
      <c r="Y170" s="42"/>
    </row>
    <row r="171" spans="1:25" ht="15" hidden="1" customHeight="1" x14ac:dyDescent="0.25">
      <c r="A171" s="41">
        <v>160</v>
      </c>
      <c r="B171" s="43">
        <v>45678</v>
      </c>
      <c r="C171" s="44">
        <v>0.68055555555555558</v>
      </c>
      <c r="D171" s="42" t="s">
        <v>73</v>
      </c>
      <c r="E171" s="42" t="s">
        <v>78</v>
      </c>
      <c r="F171" s="42">
        <v>200541</v>
      </c>
      <c r="G171" s="45" t="str">
        <f>+VLOOKUP(Abril81168913141516[[#This Row],[Código]],Tabla1[#All],2,FALSE)</f>
        <v>C. LEVANTE VR P.</v>
      </c>
      <c r="H171" s="42">
        <v>68</v>
      </c>
      <c r="I171" s="42">
        <v>35</v>
      </c>
      <c r="J171" s="42">
        <v>13</v>
      </c>
      <c r="K171" s="9" t="s">
        <v>110</v>
      </c>
      <c r="L171" s="42" t="s">
        <v>110</v>
      </c>
      <c r="M171" s="22" t="str">
        <f>IFERROR((Abril81168913141516[[#This Row],[m2]]*100)/Abril81168913141516[[#This Row],[m1]],"N.A")</f>
        <v>N.A</v>
      </c>
      <c r="N171" s="42" t="s">
        <v>103</v>
      </c>
      <c r="O171" s="42" t="str">
        <f>IFERROR(100-Abril81168913141516[[#This Row],[% Durab.]],"N.A")</f>
        <v>N.A</v>
      </c>
      <c r="P171" s="42" t="s">
        <v>112</v>
      </c>
      <c r="Q171" s="42">
        <v>0.32</v>
      </c>
      <c r="R171" s="42">
        <v>1.04</v>
      </c>
      <c r="S171" s="42">
        <v>6.58</v>
      </c>
      <c r="T171" s="42">
        <v>6.04</v>
      </c>
      <c r="U171" s="42">
        <f>IFERROR(100-Abril81168913141516[[#This Row],[10,00]]-Abril81168913141516[[#This Row],[12,00]]-Abril81168913141516[[#This Row],[14,00]]-Abril81168913141516[[#This Row],[16,00]],"N.A.")</f>
        <v>86.02</v>
      </c>
      <c r="V171" s="42"/>
      <c r="W171" s="42" t="s">
        <v>117</v>
      </c>
      <c r="X171" s="42"/>
      <c r="Y171" s="42"/>
    </row>
    <row r="172" spans="1:25" ht="15" hidden="1" customHeight="1" x14ac:dyDescent="0.25">
      <c r="A172" s="41">
        <v>161</v>
      </c>
      <c r="B172" s="43">
        <v>45678</v>
      </c>
      <c r="C172" s="44">
        <v>0.75</v>
      </c>
      <c r="D172" s="42" t="s">
        <v>73</v>
      </c>
      <c r="E172" s="42" t="s">
        <v>78</v>
      </c>
      <c r="F172" s="42">
        <v>200541</v>
      </c>
      <c r="G172" s="45" t="str">
        <f>+VLOOKUP(Abril81168913141516[[#This Row],[Código]],Tabla1[#All],2,FALSE)</f>
        <v>C. LEVANTE VR P.</v>
      </c>
      <c r="H172" s="42">
        <v>68</v>
      </c>
      <c r="I172" s="42">
        <v>35</v>
      </c>
      <c r="J172" s="42">
        <v>14</v>
      </c>
      <c r="K172" s="9" t="s">
        <v>110</v>
      </c>
      <c r="L172" s="42" t="s">
        <v>110</v>
      </c>
      <c r="M172" s="22" t="str">
        <f>IFERROR((Abril81168913141516[[#This Row],[m2]]*100)/Abril81168913141516[[#This Row],[m1]],"N.A")</f>
        <v>N.A</v>
      </c>
      <c r="N172" s="42" t="s">
        <v>103</v>
      </c>
      <c r="O172" s="42" t="str">
        <f>IFERROR(100-Abril81168913141516[[#This Row],[% Durab.]],"N.A")</f>
        <v>N.A</v>
      </c>
      <c r="P172" s="42" t="s">
        <v>112</v>
      </c>
      <c r="Q172" s="42">
        <v>0.12</v>
      </c>
      <c r="R172" s="42">
        <v>1.24</v>
      </c>
      <c r="S172" s="42">
        <v>7.56</v>
      </c>
      <c r="T172" s="42">
        <v>6.28</v>
      </c>
      <c r="U172" s="42">
        <f>IFERROR(100-Abril81168913141516[[#This Row],[10,00]]-Abril81168913141516[[#This Row],[12,00]]-Abril81168913141516[[#This Row],[14,00]]-Abril81168913141516[[#This Row],[16,00]],"N.A.")</f>
        <v>84.8</v>
      </c>
      <c r="V172" s="42"/>
      <c r="W172" s="42" t="s">
        <v>117</v>
      </c>
      <c r="X172" s="42"/>
      <c r="Y172" s="42"/>
    </row>
    <row r="173" spans="1:25" ht="15" hidden="1" customHeight="1" x14ac:dyDescent="0.25">
      <c r="A173" s="41">
        <v>162</v>
      </c>
      <c r="B173" s="43">
        <v>45678</v>
      </c>
      <c r="C173" s="44">
        <v>0.86805555555555558</v>
      </c>
      <c r="D173" s="42" t="s">
        <v>73</v>
      </c>
      <c r="E173" s="42" t="s">
        <v>78</v>
      </c>
      <c r="F173" s="42">
        <v>200541</v>
      </c>
      <c r="G173" s="45" t="str">
        <f>+VLOOKUP(Abril81168913141516[[#This Row],[Código]],Tabla1[#All],2,FALSE)</f>
        <v>C. LEVANTE VR P.</v>
      </c>
      <c r="H173" s="42">
        <v>68</v>
      </c>
      <c r="I173" s="42">
        <v>35</v>
      </c>
      <c r="J173" s="42">
        <v>30</v>
      </c>
      <c r="K173" s="9" t="s">
        <v>110</v>
      </c>
      <c r="L173" s="42" t="s">
        <v>110</v>
      </c>
      <c r="M173" s="22" t="str">
        <f>IFERROR((Abril81168913141516[[#This Row],[m2]]*100)/Abril81168913141516[[#This Row],[m1]],"N.A")</f>
        <v>N.A</v>
      </c>
      <c r="N173" s="42" t="s">
        <v>103</v>
      </c>
      <c r="O173" s="42" t="str">
        <f>IFERROR(100-Abril81168913141516[[#This Row],[% Durab.]],"N.A")</f>
        <v>N.A</v>
      </c>
      <c r="P173" s="42" t="s">
        <v>112</v>
      </c>
      <c r="Q173" s="42">
        <v>0.6</v>
      </c>
      <c r="R173" s="42">
        <v>1.1599999999999999</v>
      </c>
      <c r="S173" s="42">
        <v>8.8000000000000007</v>
      </c>
      <c r="T173" s="42">
        <v>6.6</v>
      </c>
      <c r="U173" s="42">
        <f>IFERROR(100-Abril81168913141516[[#This Row],[10,00]]-Abril81168913141516[[#This Row],[12,00]]-Abril81168913141516[[#This Row],[14,00]]-Abril81168913141516[[#This Row],[16,00]],"N.A.")</f>
        <v>82.840000000000018</v>
      </c>
      <c r="V173" s="42"/>
      <c r="W173" s="42" t="s">
        <v>109</v>
      </c>
      <c r="X173" s="42"/>
      <c r="Y173" s="42"/>
    </row>
    <row r="174" spans="1:25" ht="15" hidden="1" customHeight="1" x14ac:dyDescent="0.25">
      <c r="A174" s="41">
        <v>163</v>
      </c>
      <c r="B174" s="43">
        <v>45678</v>
      </c>
      <c r="C174" s="44">
        <v>0.60416666666666663</v>
      </c>
      <c r="D174" s="42" t="s">
        <v>73</v>
      </c>
      <c r="E174" s="42" t="s">
        <v>78</v>
      </c>
      <c r="F174" s="42">
        <v>200544</v>
      </c>
      <c r="G174" s="45" t="str">
        <f>+VLOOKUP(Abril81168913141516[[#This Row],[Código]],Tabla1[#All],2,FALSE)</f>
        <v>FINALIZADOR VR.</v>
      </c>
      <c r="H174" s="42">
        <v>69</v>
      </c>
      <c r="I174" s="42">
        <v>5</v>
      </c>
      <c r="J174" s="42">
        <v>4</v>
      </c>
      <c r="K174" s="9" t="s">
        <v>110</v>
      </c>
      <c r="L174" s="42" t="s">
        <v>110</v>
      </c>
      <c r="M174" s="22" t="s">
        <v>110</v>
      </c>
      <c r="N174" s="42" t="s">
        <v>103</v>
      </c>
      <c r="O174" s="42" t="str">
        <f>IFERROR(100-Abril81168913141516[[#This Row],[% Durab.]],"N.A")</f>
        <v>N.A</v>
      </c>
      <c r="P174" s="42" t="s">
        <v>112</v>
      </c>
      <c r="Q174" s="42">
        <v>0.16</v>
      </c>
      <c r="R174" s="42">
        <v>1.28</v>
      </c>
      <c r="S174" s="42">
        <v>8.36</v>
      </c>
      <c r="T174" s="42">
        <v>6.42</v>
      </c>
      <c r="U174" s="42">
        <f>IFERROR(100-Abril81168913141516[[#This Row],[10,00]]-Abril81168913141516[[#This Row],[12,00]]-Abril81168913141516[[#This Row],[14,00]]-Abril81168913141516[[#This Row],[16,00]],"N.A.")</f>
        <v>83.78</v>
      </c>
      <c r="V174" s="42"/>
      <c r="W174" s="42" t="s">
        <v>109</v>
      </c>
      <c r="X174" s="42"/>
      <c r="Y174" s="42"/>
    </row>
    <row r="175" spans="1:25" ht="15" hidden="1" customHeight="1" x14ac:dyDescent="0.25">
      <c r="A175" s="41">
        <v>164</v>
      </c>
      <c r="B175" s="43">
        <v>45678</v>
      </c>
      <c r="C175" s="44">
        <v>0.59722222222222221</v>
      </c>
      <c r="D175" s="42" t="s">
        <v>73</v>
      </c>
      <c r="E175" s="42" t="s">
        <v>78</v>
      </c>
      <c r="F175" s="42">
        <v>200542</v>
      </c>
      <c r="G175" s="45" t="str">
        <f>+VLOOKUP(Abril81168913141516[[#This Row],[Código]],Tabla1[#All],2,FALSE)</f>
        <v xml:space="preserve">LEVANTE R ESP VR </v>
      </c>
      <c r="H175" s="42">
        <v>67</v>
      </c>
      <c r="I175" s="42">
        <v>35</v>
      </c>
      <c r="J175" s="42">
        <v>35</v>
      </c>
      <c r="K175" s="9" t="s">
        <v>110</v>
      </c>
      <c r="L175" s="42" t="s">
        <v>110</v>
      </c>
      <c r="M175" s="22" t="str">
        <f>IFERROR((Abril81168913141516[[#This Row],[m2]]*100)/Abril81168913141516[[#This Row],[m1]],"N.A")</f>
        <v>N.A</v>
      </c>
      <c r="N175" s="42" t="s">
        <v>103</v>
      </c>
      <c r="O175" s="42" t="str">
        <f>IFERROR(100-Abril81168913141516[[#This Row],[% Durab.]],"N.A")</f>
        <v>N.A</v>
      </c>
      <c r="P175" s="42" t="s">
        <v>112</v>
      </c>
      <c r="Q175" s="42">
        <v>0.08</v>
      </c>
      <c r="R175" s="42">
        <v>0.72</v>
      </c>
      <c r="S175" s="42">
        <v>4.68</v>
      </c>
      <c r="T175" s="42">
        <v>4.08</v>
      </c>
      <c r="U175" s="42">
        <f>IFERROR(100-Abril81168913141516[[#This Row],[10,00]]-Abril81168913141516[[#This Row],[12,00]]-Abril81168913141516[[#This Row],[14,00]]-Abril81168913141516[[#This Row],[16,00]],"N.A.")</f>
        <v>90.440000000000012</v>
      </c>
      <c r="V175" s="42"/>
      <c r="W175" s="42" t="s">
        <v>109</v>
      </c>
      <c r="X175" s="42"/>
      <c r="Y175" s="42"/>
    </row>
    <row r="176" spans="1:25" ht="15" hidden="1" customHeight="1" x14ac:dyDescent="0.25">
      <c r="A176" s="41">
        <v>165</v>
      </c>
      <c r="B176" s="43">
        <v>45678</v>
      </c>
      <c r="C176" s="44">
        <v>0.83333333333333337</v>
      </c>
      <c r="D176" s="42" t="s">
        <v>73</v>
      </c>
      <c r="E176" s="42" t="s">
        <v>78</v>
      </c>
      <c r="F176" s="42">
        <v>200541</v>
      </c>
      <c r="G176" s="45" t="str">
        <f>+VLOOKUP(Abril81168913141516[[#This Row],[Código]],Tabla1[#All],2,FALSE)</f>
        <v>C. LEVANTE VR P.</v>
      </c>
      <c r="H176" s="42">
        <v>68</v>
      </c>
      <c r="I176" s="42">
        <v>35</v>
      </c>
      <c r="J176" s="42">
        <v>24</v>
      </c>
      <c r="K176" s="9" t="s">
        <v>110</v>
      </c>
      <c r="L176" s="42" t="s">
        <v>110</v>
      </c>
      <c r="M176" s="22" t="s">
        <v>110</v>
      </c>
      <c r="N176" s="42" t="s">
        <v>103</v>
      </c>
      <c r="O176" s="42" t="str">
        <f>IFERROR(100-Abril81168913141516[[#This Row],[% Durab.]],"N.A")</f>
        <v>N.A</v>
      </c>
      <c r="P176" s="42" t="s">
        <v>112</v>
      </c>
      <c r="Q176" s="42">
        <v>0.3</v>
      </c>
      <c r="R176" s="42">
        <v>0.6</v>
      </c>
      <c r="S176" s="42">
        <v>5.35</v>
      </c>
      <c r="T176" s="42">
        <v>4.76</v>
      </c>
      <c r="U176" s="42">
        <f>IFERROR(100-Abril81168913141516[[#This Row],[10,00]]-Abril81168913141516[[#This Row],[12,00]]-Abril81168913141516[[#This Row],[14,00]]-Abril81168913141516[[#This Row],[16,00]],"N.A.")</f>
        <v>88.990000000000009</v>
      </c>
      <c r="V176" s="42"/>
      <c r="W176" s="42" t="s">
        <v>109</v>
      </c>
      <c r="X176" s="42"/>
      <c r="Y176" s="42"/>
    </row>
    <row r="177" spans="1:25" ht="15" hidden="1" customHeight="1" x14ac:dyDescent="0.25">
      <c r="A177" s="41">
        <v>166</v>
      </c>
      <c r="B177" s="43">
        <v>45678</v>
      </c>
      <c r="C177" s="44">
        <v>0.79166666666666663</v>
      </c>
      <c r="D177" s="42" t="s">
        <v>73</v>
      </c>
      <c r="E177" s="42" t="s">
        <v>78</v>
      </c>
      <c r="F177" s="42">
        <v>200541</v>
      </c>
      <c r="G177" s="45" t="str">
        <f>+VLOOKUP(Abril81168913141516[[#This Row],[Código]],Tabla1[#All],2,FALSE)</f>
        <v>C. LEVANTE VR P.</v>
      </c>
      <c r="H177" s="42">
        <v>68</v>
      </c>
      <c r="I177" s="42">
        <v>35</v>
      </c>
      <c r="J177" s="42">
        <v>18</v>
      </c>
      <c r="K177" s="9" t="s">
        <v>110</v>
      </c>
      <c r="L177" s="42" t="s">
        <v>110</v>
      </c>
      <c r="M177" s="22" t="str">
        <f>IFERROR((Abril81168913141516[[#This Row],[m2]]*100)/Abril81168913141516[[#This Row],[m1]],"N.A")</f>
        <v>N.A</v>
      </c>
      <c r="N177" s="42" t="s">
        <v>103</v>
      </c>
      <c r="O177" s="42" t="str">
        <f>IFERROR(100-Abril81168913141516[[#This Row],[% Durab.]],"N.A")</f>
        <v>N.A</v>
      </c>
      <c r="P177" s="42" t="s">
        <v>112</v>
      </c>
      <c r="Q177" s="42">
        <v>0.08</v>
      </c>
      <c r="R177" s="42">
        <v>0.76</v>
      </c>
      <c r="S177" s="42">
        <v>5.4</v>
      </c>
      <c r="T177" s="42">
        <v>5.04</v>
      </c>
      <c r="U177" s="42">
        <f>IFERROR(100-Abril81168913141516[[#This Row],[10,00]]-Abril81168913141516[[#This Row],[12,00]]-Abril81168913141516[[#This Row],[14,00]]-Abril81168913141516[[#This Row],[16,00]],"N.A.")</f>
        <v>88.719999999999985</v>
      </c>
      <c r="V177" s="42"/>
      <c r="W177" s="42" t="s">
        <v>109</v>
      </c>
      <c r="X177" s="42"/>
      <c r="Y177" s="42"/>
    </row>
    <row r="178" spans="1:25" ht="15" hidden="1" customHeight="1" x14ac:dyDescent="0.25">
      <c r="A178" s="41">
        <v>167</v>
      </c>
      <c r="B178" s="43">
        <v>45678</v>
      </c>
      <c r="C178" s="44">
        <v>0.54861111111111116</v>
      </c>
      <c r="D178" s="42" t="s">
        <v>73</v>
      </c>
      <c r="E178" s="42" t="s">
        <v>78</v>
      </c>
      <c r="F178" s="42">
        <v>200541</v>
      </c>
      <c r="G178" s="45" t="str">
        <f>+VLOOKUP(Abril81168913141516[[#This Row],[Código]],Tabla1[#All],2,FALSE)</f>
        <v>C. LEVANTE VR P.</v>
      </c>
      <c r="H178" s="42">
        <v>68</v>
      </c>
      <c r="I178" s="42">
        <v>35</v>
      </c>
      <c r="J178" s="42">
        <v>35</v>
      </c>
      <c r="K178" s="9" t="s">
        <v>110</v>
      </c>
      <c r="L178" s="42" t="s">
        <v>110</v>
      </c>
      <c r="M178" s="22" t="str">
        <f>IFERROR((Abril81168913141516[[#This Row],[m2]]*100)/Abril81168913141516[[#This Row],[m1]],"N.A")</f>
        <v>N.A</v>
      </c>
      <c r="N178" s="42" t="s">
        <v>103</v>
      </c>
      <c r="O178" s="42" t="str">
        <f>IFERROR(100-Abril81168913141516[[#This Row],[% Durab.]],"N.A")</f>
        <v>N.A</v>
      </c>
      <c r="P178" s="42" t="s">
        <v>112</v>
      </c>
      <c r="Q178" s="42">
        <v>0.16</v>
      </c>
      <c r="R178" s="42">
        <v>1.32</v>
      </c>
      <c r="S178" s="42">
        <v>9.1199999999999992</v>
      </c>
      <c r="T178" s="42">
        <v>7.28</v>
      </c>
      <c r="U178" s="42">
        <f>IFERROR(100-Abril81168913141516[[#This Row],[10,00]]-Abril81168913141516[[#This Row],[12,00]]-Abril81168913141516[[#This Row],[14,00]]-Abril81168913141516[[#This Row],[16,00]],"N.A.")</f>
        <v>82.12</v>
      </c>
      <c r="V178" s="42"/>
      <c r="W178" s="42" t="s">
        <v>109</v>
      </c>
      <c r="X178" s="42"/>
      <c r="Y178" s="42"/>
    </row>
    <row r="179" spans="1:25" ht="15" hidden="1" customHeight="1" x14ac:dyDescent="0.25">
      <c r="A179" s="41">
        <v>168</v>
      </c>
      <c r="B179" s="43">
        <v>45678</v>
      </c>
      <c r="C179" s="44">
        <v>0.625</v>
      </c>
      <c r="D179" s="42" t="s">
        <v>73</v>
      </c>
      <c r="E179" s="42" t="s">
        <v>78</v>
      </c>
      <c r="F179" s="42">
        <v>200541</v>
      </c>
      <c r="G179" s="45" t="str">
        <f>+VLOOKUP(Abril81168913141516[[#This Row],[Código]],Tabla1[#All],2,FALSE)</f>
        <v>C. LEVANTE VR P.</v>
      </c>
      <c r="H179" s="42">
        <v>68</v>
      </c>
      <c r="I179" s="42">
        <v>35</v>
      </c>
      <c r="J179" s="42">
        <v>9</v>
      </c>
      <c r="K179" s="9" t="s">
        <v>110</v>
      </c>
      <c r="L179" s="42" t="s">
        <v>110</v>
      </c>
      <c r="M179" s="22" t="str">
        <f>IFERROR((Abril81168913141516[[#This Row],[m2]]*100)/Abril81168913141516[[#This Row],[m1]],"N.A")</f>
        <v>N.A</v>
      </c>
      <c r="N179" s="42" t="s">
        <v>103</v>
      </c>
      <c r="O179" s="42" t="str">
        <f>IFERROR(100-Abril81168913141516[[#This Row],[% Durab.]],"N.A")</f>
        <v>N.A</v>
      </c>
      <c r="P179" s="42" t="s">
        <v>112</v>
      </c>
      <c r="Q179" s="42">
        <v>0.36</v>
      </c>
      <c r="R179" s="42">
        <v>1.52</v>
      </c>
      <c r="S179" s="42">
        <v>9.1199999999999992</v>
      </c>
      <c r="T179" s="42">
        <v>6.28</v>
      </c>
      <c r="U179" s="42">
        <f>IFERROR(100-Abril81168913141516[[#This Row],[10,00]]-Abril81168913141516[[#This Row],[12,00]]-Abril81168913141516[[#This Row],[14,00]]-Abril81168913141516[[#This Row],[16,00]],"N.A.")</f>
        <v>82.72</v>
      </c>
      <c r="V179" s="42"/>
      <c r="W179" s="42" t="s">
        <v>109</v>
      </c>
      <c r="X179" s="42"/>
      <c r="Y179" s="42"/>
    </row>
    <row r="180" spans="1:25" ht="15" hidden="1" customHeight="1" x14ac:dyDescent="0.25">
      <c r="A180" s="41">
        <v>169</v>
      </c>
      <c r="B180" s="43">
        <v>45678</v>
      </c>
      <c r="C180" s="44">
        <v>0.5625</v>
      </c>
      <c r="D180" s="42" t="s">
        <v>80</v>
      </c>
      <c r="E180" s="42" t="s">
        <v>77</v>
      </c>
      <c r="F180" s="42">
        <v>200542</v>
      </c>
      <c r="G180" s="45" t="str">
        <f>+VLOOKUP(Abril81168913141516[[#This Row],[Código]],Tabla1[#All],2,FALSE)</f>
        <v xml:space="preserve">LEVANTE R ESP VR </v>
      </c>
      <c r="H180" s="42">
        <v>67</v>
      </c>
      <c r="I180" s="42">
        <v>35</v>
      </c>
      <c r="J180" s="42">
        <v>31</v>
      </c>
      <c r="K180" s="9">
        <v>500</v>
      </c>
      <c r="L180" s="42">
        <v>456</v>
      </c>
      <c r="M180" s="22">
        <f>IFERROR((Abril81168913141516[[#This Row],[m2]]*100)/Abril81168913141516[[#This Row],[m1]],"N.A")</f>
        <v>91.2</v>
      </c>
      <c r="N180" s="42">
        <v>3</v>
      </c>
      <c r="O180" s="42">
        <f>IFERROR(100-Abril81168913141516[[#This Row],[% Durab.]],"N.A")</f>
        <v>8.7999999999999972</v>
      </c>
      <c r="P180" s="42" t="s">
        <v>103</v>
      </c>
      <c r="Q180" s="42" t="s">
        <v>103</v>
      </c>
      <c r="R180" s="42" t="s">
        <v>103</v>
      </c>
      <c r="S180" s="42" t="s">
        <v>120</v>
      </c>
      <c r="T180" s="42" t="s">
        <v>103</v>
      </c>
      <c r="U180" s="42" t="str">
        <f>IFERROR(100-Abril81168913141516[[#This Row],[10,00]]-Abril81168913141516[[#This Row],[12,00]]-Abril81168913141516[[#This Row],[14,00]]-Abril81168913141516[[#This Row],[16,00]],"N.A.")</f>
        <v>N.A.</v>
      </c>
      <c r="V180" s="42"/>
      <c r="W180" s="42" t="s">
        <v>117</v>
      </c>
      <c r="X180" s="42"/>
      <c r="Y180" s="42"/>
    </row>
    <row r="181" spans="1:25" ht="15" hidden="1" customHeight="1" x14ac:dyDescent="0.25">
      <c r="A181" s="41">
        <v>170</v>
      </c>
      <c r="B181" s="43">
        <v>45678</v>
      </c>
      <c r="C181" s="44">
        <v>0.625</v>
      </c>
      <c r="D181" s="42" t="s">
        <v>80</v>
      </c>
      <c r="E181" s="42" t="s">
        <v>77</v>
      </c>
      <c r="F181" s="42">
        <v>200544</v>
      </c>
      <c r="G181" s="45" t="str">
        <f>+VLOOKUP(Abril81168913141516[[#This Row],[Código]],Tabla1[#All],2,FALSE)</f>
        <v>FINALIZADOR VR.</v>
      </c>
      <c r="H181" s="42">
        <v>69</v>
      </c>
      <c r="I181" s="42">
        <v>5</v>
      </c>
      <c r="J181" s="42">
        <v>4</v>
      </c>
      <c r="K181" s="9">
        <v>500</v>
      </c>
      <c r="L181" s="42">
        <v>444</v>
      </c>
      <c r="M181" s="22">
        <f>IFERROR((Abril81168913141516[[#This Row],[m2]]*100)/Abril81168913141516[[#This Row],[m1]],"N.A")</f>
        <v>88.8</v>
      </c>
      <c r="N181" s="42">
        <v>3.2</v>
      </c>
      <c r="O181" s="42">
        <f>IFERROR(100-Abril81168913141516[[#This Row],[% Durab.]],"N.A")</f>
        <v>11.200000000000003</v>
      </c>
      <c r="P181" s="42" t="s">
        <v>103</v>
      </c>
      <c r="Q181" s="42" t="s">
        <v>103</v>
      </c>
      <c r="R181" s="42" t="s">
        <v>103</v>
      </c>
      <c r="S181" s="42" t="s">
        <v>120</v>
      </c>
      <c r="T181" s="42" t="s">
        <v>103</v>
      </c>
      <c r="U181" s="42" t="str">
        <f>IFERROR(100-Abril81168913141516[[#This Row],[10,00]]-Abril81168913141516[[#This Row],[12,00]]-Abril81168913141516[[#This Row],[14,00]]-Abril81168913141516[[#This Row],[16,00]],"N.A.")</f>
        <v>N.A.</v>
      </c>
      <c r="V181" s="42"/>
      <c r="W181" s="42" t="s">
        <v>117</v>
      </c>
      <c r="X181" s="42"/>
      <c r="Y181" s="42"/>
    </row>
    <row r="182" spans="1:25" ht="15" hidden="1" customHeight="1" x14ac:dyDescent="0.25">
      <c r="A182" s="41">
        <v>171</v>
      </c>
      <c r="B182" s="43">
        <v>45678</v>
      </c>
      <c r="C182" s="44">
        <v>0.65277777777777779</v>
      </c>
      <c r="D182" s="42" t="s">
        <v>80</v>
      </c>
      <c r="E182" s="42" t="s">
        <v>77</v>
      </c>
      <c r="F182" s="42">
        <v>200541</v>
      </c>
      <c r="G182" s="45" t="str">
        <f>+VLOOKUP(Abril81168913141516[[#This Row],[Código]],Tabla1[#All],2,FALSE)</f>
        <v>C. LEVANTE VR P.</v>
      </c>
      <c r="H182" s="42">
        <v>68</v>
      </c>
      <c r="I182" s="42">
        <v>35</v>
      </c>
      <c r="J182" s="42">
        <v>4</v>
      </c>
      <c r="K182" s="9">
        <v>500</v>
      </c>
      <c r="L182" s="42">
        <v>457</v>
      </c>
      <c r="M182" s="22">
        <f>IFERROR((Abril81168913141516[[#This Row],[m2]]*100)/Abril81168913141516[[#This Row],[m1]],"N.A")</f>
        <v>91.4</v>
      </c>
      <c r="N182" s="42">
        <v>3</v>
      </c>
      <c r="O182" s="42">
        <f>IFERROR(100-Abril81168913141516[[#This Row],[% Durab.]],"N.A")</f>
        <v>8.5999999999999943</v>
      </c>
      <c r="P182" s="42" t="s">
        <v>103</v>
      </c>
      <c r="Q182" s="42" t="s">
        <v>103</v>
      </c>
      <c r="R182" s="42" t="s">
        <v>103</v>
      </c>
      <c r="S182" s="42" t="s">
        <v>120</v>
      </c>
      <c r="T182" s="42" t="s">
        <v>103</v>
      </c>
      <c r="U182" s="42" t="str">
        <f>IFERROR(100-Abril81168913141516[[#This Row],[10,00]]-Abril81168913141516[[#This Row],[12,00]]-Abril81168913141516[[#This Row],[14,00]]-Abril81168913141516[[#This Row],[16,00]],"N.A.")</f>
        <v>N.A.</v>
      </c>
      <c r="V182" s="42"/>
      <c r="W182" s="42" t="s">
        <v>117</v>
      </c>
      <c r="X182" s="42"/>
      <c r="Y182" s="42"/>
    </row>
    <row r="183" spans="1:25" ht="15" hidden="1" customHeight="1" x14ac:dyDescent="0.25">
      <c r="A183" s="41">
        <v>172</v>
      </c>
      <c r="B183" s="43">
        <v>45678</v>
      </c>
      <c r="C183" s="44">
        <v>0.69097222222222221</v>
      </c>
      <c r="D183" s="42" t="s">
        <v>80</v>
      </c>
      <c r="E183" s="42" t="s">
        <v>77</v>
      </c>
      <c r="F183" s="42">
        <v>200541</v>
      </c>
      <c r="G183" s="45" t="str">
        <f>+VLOOKUP(Abril81168913141516[[#This Row],[Código]],Tabla1[#All],2,FALSE)</f>
        <v>C. LEVANTE VR P.</v>
      </c>
      <c r="H183" s="42">
        <v>68</v>
      </c>
      <c r="I183" s="42">
        <v>35</v>
      </c>
      <c r="J183" s="42">
        <v>8</v>
      </c>
      <c r="K183" s="9">
        <v>500</v>
      </c>
      <c r="L183" s="42">
        <v>456</v>
      </c>
      <c r="M183" s="22">
        <f>IFERROR((Abril81168913141516[[#This Row],[m2]]*100)/Abril81168913141516[[#This Row],[m1]],"N.A")</f>
        <v>91.2</v>
      </c>
      <c r="N183" s="42">
        <v>3.1</v>
      </c>
      <c r="O183" s="42">
        <f>IFERROR(100-Abril81168913141516[[#This Row],[% Durab.]],"N.A")</f>
        <v>8.7999999999999972</v>
      </c>
      <c r="P183" s="42" t="s">
        <v>103</v>
      </c>
      <c r="Q183" s="42" t="s">
        <v>103</v>
      </c>
      <c r="R183" s="42" t="s">
        <v>103</v>
      </c>
      <c r="S183" s="42" t="s">
        <v>120</v>
      </c>
      <c r="T183" s="42" t="s">
        <v>103</v>
      </c>
      <c r="U183" s="42" t="str">
        <f>IFERROR(100-Abril81168913141516[[#This Row],[10,00]]-Abril81168913141516[[#This Row],[12,00]]-Abril81168913141516[[#This Row],[14,00]]-Abril81168913141516[[#This Row],[16,00]],"N.A.")</f>
        <v>N.A.</v>
      </c>
      <c r="V183" s="42"/>
      <c r="W183" s="42" t="s">
        <v>117</v>
      </c>
      <c r="X183" s="42"/>
      <c r="Y183" s="42"/>
    </row>
    <row r="184" spans="1:25" ht="15" hidden="1" customHeight="1" x14ac:dyDescent="0.25">
      <c r="A184" s="41">
        <v>173</v>
      </c>
      <c r="B184" s="43">
        <v>45678</v>
      </c>
      <c r="C184" s="44">
        <v>0.80208333333333337</v>
      </c>
      <c r="D184" s="42" t="s">
        <v>80</v>
      </c>
      <c r="E184" s="42" t="s">
        <v>77</v>
      </c>
      <c r="F184" s="42">
        <v>200541</v>
      </c>
      <c r="G184" s="45" t="str">
        <f>+VLOOKUP(Abril81168913141516[[#This Row],[Código]],Tabla1[#All],2,FALSE)</f>
        <v>C. LEVANTE VR P.</v>
      </c>
      <c r="H184" s="42">
        <v>68</v>
      </c>
      <c r="I184" s="42">
        <v>35</v>
      </c>
      <c r="J184" s="42">
        <v>17</v>
      </c>
      <c r="K184" s="9">
        <v>500</v>
      </c>
      <c r="L184" s="42">
        <v>464.5</v>
      </c>
      <c r="M184" s="22">
        <f>IFERROR((Abril81168913141516[[#This Row],[m2]]*100)/Abril81168913141516[[#This Row],[m1]],"N.A")</f>
        <v>92.9</v>
      </c>
      <c r="N184" s="42">
        <v>3.1</v>
      </c>
      <c r="O184" s="42">
        <f>IFERROR(100-Abril81168913141516[[#This Row],[% Durab.]],"N.A")</f>
        <v>7.0999999999999943</v>
      </c>
      <c r="P184" s="42" t="s">
        <v>103</v>
      </c>
      <c r="Q184" s="42" t="s">
        <v>103</v>
      </c>
      <c r="R184" s="42" t="s">
        <v>103</v>
      </c>
      <c r="S184" s="42" t="s">
        <v>120</v>
      </c>
      <c r="T184" s="42" t="s">
        <v>103</v>
      </c>
      <c r="U184" s="42" t="str">
        <f>IFERROR(100-Abril81168913141516[[#This Row],[10,00]]-Abril81168913141516[[#This Row],[12,00]]-Abril81168913141516[[#This Row],[14,00]]-Abril81168913141516[[#This Row],[16,00]],"N.A.")</f>
        <v>N.A.</v>
      </c>
      <c r="V184" s="42"/>
      <c r="W184" s="42" t="s">
        <v>117</v>
      </c>
      <c r="X184" s="42"/>
      <c r="Y184" s="42"/>
    </row>
    <row r="185" spans="1:25" ht="15" hidden="1" customHeight="1" x14ac:dyDescent="0.25">
      <c r="A185" s="41">
        <v>174</v>
      </c>
      <c r="B185" s="43">
        <v>45678</v>
      </c>
      <c r="C185" s="44">
        <v>0.84375</v>
      </c>
      <c r="D185" s="53" t="s">
        <v>80</v>
      </c>
      <c r="E185" s="53" t="s">
        <v>77</v>
      </c>
      <c r="F185" s="42">
        <v>200541</v>
      </c>
      <c r="G185" s="45" t="str">
        <f>+VLOOKUP(Abril81168913141516[[#This Row],[Código]],Tabla1[#All],2,FALSE)</f>
        <v>C. LEVANTE VR P.</v>
      </c>
      <c r="H185" s="42">
        <v>68</v>
      </c>
      <c r="I185" s="42">
        <v>35</v>
      </c>
      <c r="J185" s="42">
        <v>21</v>
      </c>
      <c r="K185" s="9">
        <v>500</v>
      </c>
      <c r="L185" s="42">
        <v>458</v>
      </c>
      <c r="M185" s="22">
        <f>IFERROR((Abril81168913141516[[#This Row],[m2]]*100)/Abril81168913141516[[#This Row],[m1]],"N.A")</f>
        <v>91.6</v>
      </c>
      <c r="N185" s="42">
        <v>3.2</v>
      </c>
      <c r="O185" s="42">
        <f>IFERROR(100-Abril81168913141516[[#This Row],[% Durab.]],"N.A")</f>
        <v>8.4000000000000057</v>
      </c>
      <c r="P185" s="42" t="s">
        <v>103</v>
      </c>
      <c r="Q185" s="42" t="s">
        <v>103</v>
      </c>
      <c r="R185" s="42" t="s">
        <v>103</v>
      </c>
      <c r="S185" s="42" t="s">
        <v>120</v>
      </c>
      <c r="T185" s="42" t="s">
        <v>103</v>
      </c>
      <c r="U185" s="42" t="str">
        <f>IFERROR(100-Abril81168913141516[[#This Row],[10,00]]-Abril81168913141516[[#This Row],[12,00]]-Abril81168913141516[[#This Row],[14,00]]-Abril81168913141516[[#This Row],[16,00]],"N.A.")</f>
        <v>N.A.</v>
      </c>
      <c r="V185" s="42"/>
      <c r="W185" s="53" t="s">
        <v>117</v>
      </c>
      <c r="X185" s="42"/>
      <c r="Y185" s="42"/>
    </row>
    <row r="186" spans="1:25" ht="15" hidden="1" customHeight="1" x14ac:dyDescent="0.25">
      <c r="A186" s="41">
        <v>175</v>
      </c>
      <c r="B186" s="43">
        <v>45678</v>
      </c>
      <c r="C186" s="44">
        <v>0.88888888888888884</v>
      </c>
      <c r="D186" s="42" t="s">
        <v>80</v>
      </c>
      <c r="E186" s="42" t="s">
        <v>77</v>
      </c>
      <c r="F186" s="42">
        <v>200541</v>
      </c>
      <c r="G186" s="45" t="str">
        <f>+VLOOKUP(Abril81168913141516[[#This Row],[Código]],Tabla1[#All],2,FALSE)</f>
        <v>C. LEVANTE VR P.</v>
      </c>
      <c r="H186" s="42">
        <v>68</v>
      </c>
      <c r="I186" s="42">
        <v>35</v>
      </c>
      <c r="J186" s="42">
        <v>25</v>
      </c>
      <c r="K186" s="9">
        <v>500</v>
      </c>
      <c r="L186" s="42">
        <v>452</v>
      </c>
      <c r="M186" s="22">
        <f>IFERROR((Abril81168913141516[[#This Row],[m2]]*100)/Abril81168913141516[[#This Row],[m1]],"N.A")</f>
        <v>90.4</v>
      </c>
      <c r="N186" s="42">
        <v>3.2</v>
      </c>
      <c r="O186" s="42">
        <f>IFERROR(100-Abril81168913141516[[#This Row],[% Durab.]],"N.A")</f>
        <v>9.5999999999999943</v>
      </c>
      <c r="P186" s="42" t="s">
        <v>103</v>
      </c>
      <c r="Q186" s="42" t="s">
        <v>103</v>
      </c>
      <c r="R186" s="42" t="s">
        <v>103</v>
      </c>
      <c r="S186" s="42" t="s">
        <v>120</v>
      </c>
      <c r="T186" s="42" t="s">
        <v>103</v>
      </c>
      <c r="U186" s="42" t="str">
        <f>IFERROR(100-Abril81168913141516[[#This Row],[10,00]]-Abril81168913141516[[#This Row],[12,00]]-Abril81168913141516[[#This Row],[14,00]]-Abril81168913141516[[#This Row],[16,00]],"N.A.")</f>
        <v>N.A.</v>
      </c>
      <c r="V186" s="42"/>
      <c r="W186" s="42" t="s">
        <v>117</v>
      </c>
      <c r="X186" s="53"/>
      <c r="Y186" s="53"/>
    </row>
    <row r="187" spans="1:25" ht="15" hidden="1" customHeight="1" x14ac:dyDescent="0.25">
      <c r="A187" s="41">
        <v>176</v>
      </c>
      <c r="B187" s="43">
        <v>45678</v>
      </c>
      <c r="C187" s="44">
        <v>0.9375</v>
      </c>
      <c r="D187" s="42" t="s">
        <v>80</v>
      </c>
      <c r="E187" s="42" t="s">
        <v>77</v>
      </c>
      <c r="F187" s="42">
        <v>200541</v>
      </c>
      <c r="G187" s="45" t="str">
        <f>+VLOOKUP(Abril81168913141516[[#This Row],[Código]],Tabla1[#All],2,FALSE)</f>
        <v>C. LEVANTE VR P.</v>
      </c>
      <c r="H187" s="42">
        <v>68</v>
      </c>
      <c r="I187" s="42">
        <v>35</v>
      </c>
      <c r="J187" s="42">
        <v>29</v>
      </c>
      <c r="K187" s="9">
        <v>500</v>
      </c>
      <c r="L187" s="42">
        <v>439.5</v>
      </c>
      <c r="M187" s="22">
        <f>IFERROR((Abril81168913141516[[#This Row],[m2]]*100)/Abril81168913141516[[#This Row],[m1]],"N.A")</f>
        <v>87.9</v>
      </c>
      <c r="N187" s="42">
        <v>3.3</v>
      </c>
      <c r="O187" s="42">
        <f>IFERROR(100-Abril81168913141516[[#This Row],[% Durab.]],"N.A")</f>
        <v>12.099999999999994</v>
      </c>
      <c r="P187" s="42" t="s">
        <v>103</v>
      </c>
      <c r="Q187" s="42" t="s">
        <v>103</v>
      </c>
      <c r="R187" s="42" t="s">
        <v>103</v>
      </c>
      <c r="S187" s="42" t="s">
        <v>120</v>
      </c>
      <c r="T187" s="42" t="s">
        <v>103</v>
      </c>
      <c r="U187" s="42" t="str">
        <f>IFERROR(100-Abril81168913141516[[#This Row],[10,00]]-Abril81168913141516[[#This Row],[12,00]]-Abril81168913141516[[#This Row],[14,00]]-Abril81168913141516[[#This Row],[16,00]],"N.A.")</f>
        <v>N.A.</v>
      </c>
      <c r="V187" s="42"/>
      <c r="W187" s="42" t="s">
        <v>117</v>
      </c>
      <c r="X187" s="42"/>
      <c r="Y187" s="42"/>
    </row>
    <row r="188" spans="1:25" ht="15" hidden="1" customHeight="1" x14ac:dyDescent="0.25">
      <c r="A188" s="41">
        <v>177</v>
      </c>
      <c r="B188" s="43">
        <v>45679</v>
      </c>
      <c r="C188" s="44">
        <v>0.54861111111111116</v>
      </c>
      <c r="D188" s="42" t="s">
        <v>80</v>
      </c>
      <c r="E188" s="42" t="s">
        <v>77</v>
      </c>
      <c r="F188" s="42">
        <v>200541</v>
      </c>
      <c r="G188" s="45" t="s">
        <v>99</v>
      </c>
      <c r="H188" s="42">
        <v>68</v>
      </c>
      <c r="I188" s="42">
        <v>35</v>
      </c>
      <c r="J188" s="42">
        <v>33</v>
      </c>
      <c r="K188" s="9">
        <v>500</v>
      </c>
      <c r="L188" s="42">
        <v>438.5</v>
      </c>
      <c r="M188" s="22">
        <v>87.7</v>
      </c>
      <c r="N188" s="42">
        <v>3</v>
      </c>
      <c r="O188" s="42">
        <v>12.299999999999997</v>
      </c>
      <c r="P188" s="42" t="s">
        <v>103</v>
      </c>
      <c r="Q188" s="42" t="s">
        <v>103</v>
      </c>
      <c r="R188" s="42" t="s">
        <v>103</v>
      </c>
      <c r="S188" s="42" t="s">
        <v>103</v>
      </c>
      <c r="T188" s="42" t="s">
        <v>103</v>
      </c>
      <c r="U188" s="42" t="s">
        <v>115</v>
      </c>
      <c r="V188" s="42"/>
      <c r="W188" s="42" t="s">
        <v>117</v>
      </c>
      <c r="X188" s="42"/>
      <c r="Y188" s="42"/>
    </row>
    <row r="189" spans="1:25" ht="15" hidden="1" customHeight="1" x14ac:dyDescent="0.25">
      <c r="A189" s="41">
        <v>178</v>
      </c>
      <c r="B189" s="43">
        <v>45679</v>
      </c>
      <c r="C189" s="44">
        <v>0.625</v>
      </c>
      <c r="D189" s="42" t="s">
        <v>73</v>
      </c>
      <c r="E189" s="42" t="s">
        <v>78</v>
      </c>
      <c r="F189" s="42">
        <v>200544</v>
      </c>
      <c r="G189" s="45" t="s">
        <v>101</v>
      </c>
      <c r="H189" s="42">
        <v>70</v>
      </c>
      <c r="I189" s="42">
        <v>15</v>
      </c>
      <c r="J189" s="42">
        <v>6</v>
      </c>
      <c r="K189" s="9" t="s">
        <v>110</v>
      </c>
      <c r="L189" s="42" t="s">
        <v>110</v>
      </c>
      <c r="M189" s="22" t="s">
        <v>110</v>
      </c>
      <c r="N189" s="42" t="s">
        <v>103</v>
      </c>
      <c r="O189" s="42" t="s">
        <v>110</v>
      </c>
      <c r="P189" s="42" t="s">
        <v>112</v>
      </c>
      <c r="Q189" s="42">
        <v>0.24</v>
      </c>
      <c r="R189" s="42">
        <v>0.56000000000000005</v>
      </c>
      <c r="S189" s="42">
        <v>7.04</v>
      </c>
      <c r="T189" s="42">
        <v>4.5199999999999996</v>
      </c>
      <c r="U189" s="42">
        <v>87.64</v>
      </c>
      <c r="V189" s="42"/>
      <c r="W189" s="42" t="s">
        <v>117</v>
      </c>
      <c r="X189" s="42"/>
      <c r="Y189" s="42"/>
    </row>
    <row r="190" spans="1:25" ht="15" hidden="1" customHeight="1" x14ac:dyDescent="0.25">
      <c r="A190" s="41">
        <v>179</v>
      </c>
      <c r="B190" s="43">
        <v>45679</v>
      </c>
      <c r="C190" s="52">
        <v>0.66666666666666663</v>
      </c>
      <c r="D190" s="53" t="s">
        <v>80</v>
      </c>
      <c r="E190" s="53" t="s">
        <v>77</v>
      </c>
      <c r="F190" s="42">
        <v>200544</v>
      </c>
      <c r="G190" s="45" t="s">
        <v>101</v>
      </c>
      <c r="H190" s="42">
        <v>70</v>
      </c>
      <c r="I190" s="42">
        <v>15</v>
      </c>
      <c r="J190" s="42">
        <v>4</v>
      </c>
      <c r="K190" s="9">
        <v>500</v>
      </c>
      <c r="L190" s="42">
        <v>438</v>
      </c>
      <c r="M190" s="22">
        <v>87.6</v>
      </c>
      <c r="N190" s="42">
        <v>3</v>
      </c>
      <c r="O190" s="42">
        <v>12.400000000000006</v>
      </c>
      <c r="P190" s="42" t="s">
        <v>103</v>
      </c>
      <c r="Q190" s="42" t="s">
        <v>103</v>
      </c>
      <c r="R190" s="42" t="s">
        <v>103</v>
      </c>
      <c r="S190" s="42" t="s">
        <v>103</v>
      </c>
      <c r="T190" s="42" t="s">
        <v>103</v>
      </c>
      <c r="U190" s="42" t="s">
        <v>115</v>
      </c>
      <c r="V190" s="53"/>
      <c r="W190" s="53" t="s">
        <v>117</v>
      </c>
      <c r="X190" s="53"/>
      <c r="Y190" s="53"/>
    </row>
    <row r="191" spans="1:25" ht="15" hidden="1" customHeight="1" x14ac:dyDescent="0.25">
      <c r="A191" s="41">
        <v>180</v>
      </c>
      <c r="B191" s="43">
        <v>45679</v>
      </c>
      <c r="C191" s="44">
        <v>0.68055555555555558</v>
      </c>
      <c r="D191" s="42" t="s">
        <v>73</v>
      </c>
      <c r="E191" s="42" t="s">
        <v>78</v>
      </c>
      <c r="F191" s="42">
        <v>200544</v>
      </c>
      <c r="G191" s="45" t="s">
        <v>101</v>
      </c>
      <c r="H191" s="42">
        <v>70</v>
      </c>
      <c r="I191" s="42">
        <v>15</v>
      </c>
      <c r="J191" s="42">
        <v>5</v>
      </c>
      <c r="K191" s="9" t="s">
        <v>110</v>
      </c>
      <c r="L191" s="42" t="s">
        <v>110</v>
      </c>
      <c r="M191" s="22" t="s">
        <v>110</v>
      </c>
      <c r="N191" s="42" t="s">
        <v>103</v>
      </c>
      <c r="O191" s="42" t="s">
        <v>110</v>
      </c>
      <c r="P191" s="42" t="s">
        <v>112</v>
      </c>
      <c r="Q191" s="42">
        <v>0.32</v>
      </c>
      <c r="R191" s="42">
        <v>0.88</v>
      </c>
      <c r="S191" s="42">
        <v>6.68</v>
      </c>
      <c r="T191" s="42">
        <v>4.92</v>
      </c>
      <c r="U191" s="42">
        <v>87.2</v>
      </c>
      <c r="V191" s="42"/>
      <c r="W191" s="42" t="s">
        <v>117</v>
      </c>
      <c r="X191" s="53"/>
      <c r="Y191" s="53"/>
    </row>
    <row r="192" spans="1:25" ht="15" hidden="1" customHeight="1" x14ac:dyDescent="0.25">
      <c r="A192" s="41">
        <v>181</v>
      </c>
      <c r="B192" s="43">
        <v>45679</v>
      </c>
      <c r="C192" s="44">
        <v>0.70833333333333337</v>
      </c>
      <c r="D192" s="42" t="s">
        <v>80</v>
      </c>
      <c r="E192" s="42" t="s">
        <v>77</v>
      </c>
      <c r="F192" s="42">
        <v>200544</v>
      </c>
      <c r="G192" s="45" t="s">
        <v>101</v>
      </c>
      <c r="H192" s="42">
        <v>70</v>
      </c>
      <c r="I192" s="42">
        <v>15</v>
      </c>
      <c r="J192" s="42">
        <v>8</v>
      </c>
      <c r="K192" s="9">
        <v>500</v>
      </c>
      <c r="L192" s="42">
        <v>455</v>
      </c>
      <c r="M192" s="22">
        <v>91</v>
      </c>
      <c r="N192" s="42">
        <v>3</v>
      </c>
      <c r="O192" s="42">
        <v>9</v>
      </c>
      <c r="P192" s="42" t="s">
        <v>103</v>
      </c>
      <c r="Q192" s="42" t="s">
        <v>103</v>
      </c>
      <c r="R192" s="42" t="s">
        <v>103</v>
      </c>
      <c r="S192" s="42" t="s">
        <v>103</v>
      </c>
      <c r="T192" s="42" t="s">
        <v>103</v>
      </c>
      <c r="U192" s="42" t="s">
        <v>115</v>
      </c>
      <c r="V192" s="42"/>
      <c r="W192" s="42" t="s">
        <v>117</v>
      </c>
      <c r="X192" s="42"/>
      <c r="Y192" s="42"/>
    </row>
    <row r="193" spans="1:25" ht="15" hidden="1" customHeight="1" x14ac:dyDescent="0.25">
      <c r="A193" s="41">
        <v>182</v>
      </c>
      <c r="B193" s="43">
        <v>45679</v>
      </c>
      <c r="C193" s="44">
        <v>0.70833333333333337</v>
      </c>
      <c r="D193" s="42" t="s">
        <v>73</v>
      </c>
      <c r="E193" s="42" t="s">
        <v>78</v>
      </c>
      <c r="F193" s="42">
        <v>200543</v>
      </c>
      <c r="G193" s="45" t="s">
        <v>100</v>
      </c>
      <c r="H193" s="42">
        <v>71</v>
      </c>
      <c r="I193" s="42">
        <v>10</v>
      </c>
      <c r="J193" s="42">
        <v>5</v>
      </c>
      <c r="K193" s="9" t="s">
        <v>110</v>
      </c>
      <c r="L193" s="42" t="s">
        <v>110</v>
      </c>
      <c r="M193" s="22" t="s">
        <v>110</v>
      </c>
      <c r="N193" s="42" t="s">
        <v>103</v>
      </c>
      <c r="O193" s="42" t="s">
        <v>110</v>
      </c>
      <c r="P193" s="42" t="s">
        <v>103</v>
      </c>
      <c r="Q193" s="42">
        <v>0.36</v>
      </c>
      <c r="R193" s="42">
        <v>0.98</v>
      </c>
      <c r="S193" s="42">
        <v>6.24</v>
      </c>
      <c r="T193" s="42">
        <v>5.32</v>
      </c>
      <c r="U193" s="42">
        <v>87.1</v>
      </c>
      <c r="V193" s="42"/>
      <c r="W193" s="42" t="s">
        <v>117</v>
      </c>
      <c r="X193" s="42"/>
      <c r="Y193" s="42"/>
    </row>
    <row r="194" spans="1:25" ht="15" hidden="1" customHeight="1" x14ac:dyDescent="0.25">
      <c r="A194" s="41">
        <v>183</v>
      </c>
      <c r="B194" s="43">
        <v>45679</v>
      </c>
      <c r="C194" s="44">
        <v>0.75</v>
      </c>
      <c r="D194" s="42" t="s">
        <v>73</v>
      </c>
      <c r="E194" s="42" t="s">
        <v>78</v>
      </c>
      <c r="F194" s="42">
        <v>200543</v>
      </c>
      <c r="G194" s="45" t="s">
        <v>100</v>
      </c>
      <c r="H194" s="42">
        <v>71</v>
      </c>
      <c r="I194" s="42">
        <v>10</v>
      </c>
      <c r="J194" s="42">
        <v>10</v>
      </c>
      <c r="K194" s="9" t="s">
        <v>110</v>
      </c>
      <c r="L194" s="42" t="s">
        <v>110</v>
      </c>
      <c r="M194" s="22" t="s">
        <v>110</v>
      </c>
      <c r="N194" s="42" t="s">
        <v>103</v>
      </c>
      <c r="O194" s="42" t="s">
        <v>110</v>
      </c>
      <c r="P194" s="42" t="s">
        <v>112</v>
      </c>
      <c r="Q194" s="42">
        <v>0.24</v>
      </c>
      <c r="R194" s="42">
        <v>0.48</v>
      </c>
      <c r="S194" s="42">
        <v>5.96</v>
      </c>
      <c r="T194" s="42">
        <v>5.32</v>
      </c>
      <c r="U194" s="42">
        <v>88</v>
      </c>
      <c r="V194" s="42"/>
      <c r="W194" s="42" t="s">
        <v>117</v>
      </c>
      <c r="X194" s="42"/>
      <c r="Y194" s="42"/>
    </row>
    <row r="195" spans="1:25" ht="15" hidden="1" customHeight="1" x14ac:dyDescent="0.25">
      <c r="A195" s="41">
        <v>184</v>
      </c>
      <c r="B195" s="43">
        <v>45679</v>
      </c>
      <c r="C195" s="44">
        <v>0.77777777777777779</v>
      </c>
      <c r="D195" s="42" t="s">
        <v>80</v>
      </c>
      <c r="E195" s="42" t="s">
        <v>77</v>
      </c>
      <c r="F195" s="42">
        <v>200544</v>
      </c>
      <c r="G195" s="45" t="s">
        <v>101</v>
      </c>
      <c r="H195" s="42">
        <v>70</v>
      </c>
      <c r="I195" s="42">
        <v>15</v>
      </c>
      <c r="J195" s="42">
        <v>13</v>
      </c>
      <c r="K195" s="9">
        <v>500</v>
      </c>
      <c r="L195" s="42">
        <v>434</v>
      </c>
      <c r="M195" s="22">
        <v>86.8</v>
      </c>
      <c r="N195" s="42">
        <v>2.9</v>
      </c>
      <c r="O195" s="42">
        <v>13.200000000000003</v>
      </c>
      <c r="P195" s="42" t="s">
        <v>103</v>
      </c>
      <c r="Q195" s="42" t="s">
        <v>103</v>
      </c>
      <c r="R195" s="42" t="s">
        <v>103</v>
      </c>
      <c r="S195" s="42" t="s">
        <v>103</v>
      </c>
      <c r="T195" s="42" t="s">
        <v>103</v>
      </c>
      <c r="U195" s="42" t="s">
        <v>115</v>
      </c>
      <c r="V195" s="42"/>
      <c r="W195" s="42" t="s">
        <v>117</v>
      </c>
      <c r="X195" s="42"/>
      <c r="Y195" s="42"/>
    </row>
    <row r="196" spans="1:25" ht="15" hidden="1" customHeight="1" x14ac:dyDescent="0.25">
      <c r="A196" s="41">
        <v>185</v>
      </c>
      <c r="B196" s="43">
        <v>45679</v>
      </c>
      <c r="C196" s="44">
        <v>0.85416666666666663</v>
      </c>
      <c r="D196" s="42" t="s">
        <v>80</v>
      </c>
      <c r="E196" s="42" t="s">
        <v>77</v>
      </c>
      <c r="F196" s="42">
        <v>200543</v>
      </c>
      <c r="G196" s="45" t="s">
        <v>100</v>
      </c>
      <c r="H196" s="42">
        <v>71</v>
      </c>
      <c r="I196" s="42">
        <v>10</v>
      </c>
      <c r="J196" s="42">
        <v>4</v>
      </c>
      <c r="K196" s="9">
        <v>500</v>
      </c>
      <c r="L196" s="42">
        <v>428</v>
      </c>
      <c r="M196" s="22">
        <v>85.6</v>
      </c>
      <c r="N196" s="42">
        <v>2.9</v>
      </c>
      <c r="O196" s="42">
        <v>14.400000000000006</v>
      </c>
      <c r="P196" s="42" t="s">
        <v>103</v>
      </c>
      <c r="Q196" s="42" t="s">
        <v>103</v>
      </c>
      <c r="R196" s="42" t="s">
        <v>103</v>
      </c>
      <c r="S196" s="42" t="s">
        <v>103</v>
      </c>
      <c r="T196" s="42" t="s">
        <v>103</v>
      </c>
      <c r="U196" s="42" t="s">
        <v>115</v>
      </c>
      <c r="V196" s="42"/>
      <c r="W196" s="42" t="s">
        <v>117</v>
      </c>
      <c r="X196" s="42"/>
      <c r="Y196" s="42"/>
    </row>
    <row r="197" spans="1:25" ht="15" hidden="1" customHeight="1" x14ac:dyDescent="0.25">
      <c r="A197" s="41">
        <v>186</v>
      </c>
      <c r="B197" s="43">
        <v>45679</v>
      </c>
      <c r="C197" s="44">
        <v>0.89583333333333337</v>
      </c>
      <c r="D197" s="42" t="s">
        <v>80</v>
      </c>
      <c r="E197" s="42" t="s">
        <v>77</v>
      </c>
      <c r="F197" s="42">
        <v>200543</v>
      </c>
      <c r="G197" s="45" t="s">
        <v>100</v>
      </c>
      <c r="H197" s="42">
        <v>71</v>
      </c>
      <c r="I197" s="42">
        <v>10</v>
      </c>
      <c r="J197" s="42">
        <v>8</v>
      </c>
      <c r="K197" s="9">
        <v>500</v>
      </c>
      <c r="L197" s="42">
        <v>455.5</v>
      </c>
      <c r="M197" s="22">
        <v>91.1</v>
      </c>
      <c r="N197" s="42">
        <v>2.9</v>
      </c>
      <c r="O197" s="42">
        <v>8.9000000000000057</v>
      </c>
      <c r="P197" s="42" t="s">
        <v>103</v>
      </c>
      <c r="Q197" s="42" t="s">
        <v>103</v>
      </c>
      <c r="R197" s="42" t="s">
        <v>103</v>
      </c>
      <c r="S197" s="42" t="s">
        <v>103</v>
      </c>
      <c r="T197" s="42" t="s">
        <v>103</v>
      </c>
      <c r="U197" s="42" t="s">
        <v>115</v>
      </c>
      <c r="V197" s="42"/>
      <c r="W197" s="42" t="s">
        <v>117</v>
      </c>
      <c r="X197" s="42"/>
      <c r="Y197" s="42"/>
    </row>
    <row r="198" spans="1:25" ht="15" hidden="1" customHeight="1" x14ac:dyDescent="0.25">
      <c r="A198" s="41">
        <v>187</v>
      </c>
      <c r="B198" s="43">
        <v>45679</v>
      </c>
      <c r="C198" s="44">
        <v>0.91666666666666663</v>
      </c>
      <c r="D198" s="42" t="s">
        <v>73</v>
      </c>
      <c r="E198" s="42" t="s">
        <v>78</v>
      </c>
      <c r="F198" s="42">
        <v>200542</v>
      </c>
      <c r="G198" s="45" t="s">
        <v>105</v>
      </c>
      <c r="H198" s="42">
        <v>72</v>
      </c>
      <c r="I198" s="42">
        <v>25</v>
      </c>
      <c r="J198" s="42">
        <v>5</v>
      </c>
      <c r="K198" s="9" t="s">
        <v>103</v>
      </c>
      <c r="L198" s="42" t="s">
        <v>103</v>
      </c>
      <c r="M198" s="22" t="s">
        <v>110</v>
      </c>
      <c r="N198" s="42" t="s">
        <v>103</v>
      </c>
      <c r="O198" s="42" t="s">
        <v>110</v>
      </c>
      <c r="P198" s="42" t="s">
        <v>112</v>
      </c>
      <c r="Q198" s="42">
        <v>0.12</v>
      </c>
      <c r="R198" s="42">
        <v>0.72</v>
      </c>
      <c r="S198" s="42">
        <v>5.96</v>
      </c>
      <c r="T198" s="42">
        <v>5.52</v>
      </c>
      <c r="U198" s="42">
        <v>87.68</v>
      </c>
      <c r="V198" s="42"/>
      <c r="W198" s="42" t="s">
        <v>117</v>
      </c>
      <c r="X198" s="42"/>
      <c r="Y198" s="42"/>
    </row>
    <row r="199" spans="1:25" ht="15" hidden="1" customHeight="1" x14ac:dyDescent="0.25">
      <c r="A199" s="41">
        <v>188</v>
      </c>
      <c r="B199" s="43">
        <v>45679</v>
      </c>
      <c r="C199" s="44">
        <v>0.95833333333333337</v>
      </c>
      <c r="D199" s="42" t="s">
        <v>73</v>
      </c>
      <c r="E199" s="42" t="s">
        <v>78</v>
      </c>
      <c r="F199" s="42">
        <v>200542</v>
      </c>
      <c r="G199" s="45" t="s">
        <v>105</v>
      </c>
      <c r="H199" s="42">
        <v>72</v>
      </c>
      <c r="I199" s="42">
        <v>25</v>
      </c>
      <c r="J199" s="42">
        <v>10</v>
      </c>
      <c r="K199" s="9" t="s">
        <v>103</v>
      </c>
      <c r="L199" s="42" t="s">
        <v>120</v>
      </c>
      <c r="M199" s="22" t="s">
        <v>110</v>
      </c>
      <c r="N199" s="42" t="s">
        <v>103</v>
      </c>
      <c r="O199" s="42" t="s">
        <v>110</v>
      </c>
      <c r="P199" s="42" t="s">
        <v>112</v>
      </c>
      <c r="Q199" s="42">
        <v>0.08</v>
      </c>
      <c r="R199" s="42">
        <v>0.92</v>
      </c>
      <c r="S199" s="42">
        <v>7.84</v>
      </c>
      <c r="T199" s="42">
        <v>7.64</v>
      </c>
      <c r="U199" s="42">
        <v>83.52</v>
      </c>
      <c r="V199" s="42"/>
      <c r="W199" s="42" t="s">
        <v>117</v>
      </c>
      <c r="X199" s="42"/>
      <c r="Y199" s="42"/>
    </row>
    <row r="200" spans="1:25" ht="15" hidden="1" customHeight="1" x14ac:dyDescent="0.25">
      <c r="A200" s="41">
        <v>189</v>
      </c>
      <c r="B200" s="43">
        <v>45679</v>
      </c>
      <c r="C200" s="44">
        <v>0.97222222222222221</v>
      </c>
      <c r="D200" s="42" t="s">
        <v>80</v>
      </c>
      <c r="E200" s="42" t="s">
        <v>77</v>
      </c>
      <c r="F200" s="42">
        <v>200542</v>
      </c>
      <c r="G200" s="45" t="s">
        <v>105</v>
      </c>
      <c r="H200" s="42">
        <v>72</v>
      </c>
      <c r="I200" s="42">
        <v>25</v>
      </c>
      <c r="J200" s="42">
        <v>4</v>
      </c>
      <c r="K200" s="9">
        <v>500</v>
      </c>
      <c r="L200" s="42">
        <v>463</v>
      </c>
      <c r="M200" s="22">
        <v>92.6</v>
      </c>
      <c r="N200" s="42">
        <v>3.1</v>
      </c>
      <c r="O200" s="42">
        <v>7.4000000000000057</v>
      </c>
      <c r="P200" s="42" t="s">
        <v>103</v>
      </c>
      <c r="Q200" s="42" t="s">
        <v>103</v>
      </c>
      <c r="R200" s="42" t="s">
        <v>103</v>
      </c>
      <c r="S200" s="42" t="s">
        <v>103</v>
      </c>
      <c r="T200" s="42" t="s">
        <v>103</v>
      </c>
      <c r="U200" s="42" t="s">
        <v>115</v>
      </c>
      <c r="V200" s="42"/>
      <c r="W200" s="42" t="s">
        <v>117</v>
      </c>
      <c r="X200" s="42"/>
      <c r="Y200" s="42"/>
    </row>
    <row r="201" spans="1:25" ht="15" hidden="1" customHeight="1" x14ac:dyDescent="0.25">
      <c r="A201" s="41">
        <v>190</v>
      </c>
      <c r="B201" s="43">
        <v>45680</v>
      </c>
      <c r="C201" s="44">
        <v>0.39930555555555558</v>
      </c>
      <c r="D201" s="42" t="s">
        <v>80</v>
      </c>
      <c r="E201" s="42" t="s">
        <v>77</v>
      </c>
      <c r="F201" s="42">
        <v>200542</v>
      </c>
      <c r="G201" s="45" t="str">
        <f>+VLOOKUP(Abril81168913141516[[#This Row],[Código]],Tabla1[#All],2,FALSE)</f>
        <v xml:space="preserve">LEVANTE R ESP VR </v>
      </c>
      <c r="H201" s="42">
        <v>72</v>
      </c>
      <c r="I201" s="42">
        <v>25</v>
      </c>
      <c r="J201" s="42">
        <v>15</v>
      </c>
      <c r="K201" s="9">
        <v>500</v>
      </c>
      <c r="L201" s="42">
        <v>458</v>
      </c>
      <c r="M201" s="22">
        <f>IFERROR((Abril81168913141516[[#This Row],[m2]]*100)/Abril81168913141516[[#This Row],[m1]],"N.A")</f>
        <v>91.6</v>
      </c>
      <c r="N201" s="42">
        <v>3</v>
      </c>
      <c r="O201" s="42">
        <f>IFERROR(100-Abril81168913141516[[#This Row],[% Durab.]],"N.A")</f>
        <v>8.4000000000000057</v>
      </c>
      <c r="P201" s="42" t="s">
        <v>103</v>
      </c>
      <c r="Q201" s="42" t="s">
        <v>103</v>
      </c>
      <c r="R201" s="42" t="s">
        <v>103</v>
      </c>
      <c r="S201" s="42" t="s">
        <v>103</v>
      </c>
      <c r="T201" s="42" t="s">
        <v>103</v>
      </c>
      <c r="U201" s="42" t="str">
        <f>IFERROR(100-Abril81168913141516[[#This Row],[10,00]]-Abril81168913141516[[#This Row],[12,00]]-Abril81168913141516[[#This Row],[14,00]]-Abril81168913141516[[#This Row],[16,00]],"N.A.")</f>
        <v>N.A.</v>
      </c>
      <c r="V201" s="42"/>
      <c r="W201" s="42" t="s">
        <v>117</v>
      </c>
      <c r="X201" s="42"/>
      <c r="Y201" s="42"/>
    </row>
    <row r="202" spans="1:25" ht="15" hidden="1" customHeight="1" x14ac:dyDescent="0.25">
      <c r="A202" s="41">
        <v>191</v>
      </c>
      <c r="B202" s="43">
        <v>45680</v>
      </c>
      <c r="C202" s="44">
        <v>0.41666666666666669</v>
      </c>
      <c r="D202" s="42" t="s">
        <v>73</v>
      </c>
      <c r="E202" s="42" t="s">
        <v>78</v>
      </c>
      <c r="F202" s="42">
        <v>200542</v>
      </c>
      <c r="G202" s="45" t="str">
        <f>+VLOOKUP(Abril81168913141516[[#This Row],[Código]],Tabla1[#All],2,FALSE)</f>
        <v xml:space="preserve">LEVANTE R ESP VR </v>
      </c>
      <c r="H202" s="42">
        <v>72</v>
      </c>
      <c r="I202" s="42">
        <v>25</v>
      </c>
      <c r="J202" s="42">
        <v>23</v>
      </c>
      <c r="K202" s="9" t="s">
        <v>103</v>
      </c>
      <c r="L202" s="42" t="s">
        <v>103</v>
      </c>
      <c r="M202" s="22" t="str">
        <f>IFERROR((Abril81168913141516[[#This Row],[m2]]*100)/Abril81168913141516[[#This Row],[m1]],"N.A")</f>
        <v>N.A</v>
      </c>
      <c r="N202" s="42" t="s">
        <v>103</v>
      </c>
      <c r="O202" s="42" t="str">
        <f>IFERROR(100-Abril81168913141516[[#This Row],[% Durab.]],"N.A")</f>
        <v>N.A</v>
      </c>
      <c r="P202" s="42" t="s">
        <v>112</v>
      </c>
      <c r="Q202" s="42">
        <v>0.32</v>
      </c>
      <c r="R202" s="42">
        <v>0.96</v>
      </c>
      <c r="S202" s="42">
        <v>5.48</v>
      </c>
      <c r="T202" s="42">
        <v>5.28</v>
      </c>
      <c r="U202" s="42">
        <f>IFERROR(100-Abril81168913141516[[#This Row],[10,00]]-Abril81168913141516[[#This Row],[12,00]]-Abril81168913141516[[#This Row],[14,00]]-Abril81168913141516[[#This Row],[16,00]],"N.A.")</f>
        <v>87.960000000000008</v>
      </c>
      <c r="V202" s="42"/>
      <c r="W202" s="42" t="s">
        <v>117</v>
      </c>
      <c r="X202" s="42"/>
      <c r="Y202" s="42"/>
    </row>
    <row r="203" spans="1:25" ht="15" hidden="1" customHeight="1" x14ac:dyDescent="0.25">
      <c r="A203" s="41">
        <v>192</v>
      </c>
      <c r="B203" s="43">
        <v>45680</v>
      </c>
      <c r="C203" s="44">
        <v>0.44583333333333336</v>
      </c>
      <c r="D203" s="42" t="s">
        <v>80</v>
      </c>
      <c r="E203" s="42" t="s">
        <v>77</v>
      </c>
      <c r="F203" s="42">
        <v>200542</v>
      </c>
      <c r="G203" s="45" t="str">
        <f>+VLOOKUP(Abril81168913141516[[#This Row],[Código]],Tabla1[#All],2,FALSE)</f>
        <v xml:space="preserve">LEVANTE R ESP VR </v>
      </c>
      <c r="H203" s="42">
        <v>72</v>
      </c>
      <c r="I203" s="42">
        <v>25</v>
      </c>
      <c r="J203" s="42">
        <v>19</v>
      </c>
      <c r="K203" s="9">
        <v>500</v>
      </c>
      <c r="L203" s="42">
        <v>462</v>
      </c>
      <c r="M203" s="22">
        <f>IFERROR((Abril81168913141516[[#This Row],[m2]]*100)/Abril81168913141516[[#This Row],[m1]],"N.A")</f>
        <v>92.4</v>
      </c>
      <c r="N203" s="42">
        <v>3</v>
      </c>
      <c r="O203" s="42">
        <f>IFERROR(100-Abril81168913141516[[#This Row],[% Durab.]],"N.A")</f>
        <v>7.5999999999999943</v>
      </c>
      <c r="P203" s="42" t="s">
        <v>103</v>
      </c>
      <c r="Q203" s="42" t="s">
        <v>103</v>
      </c>
      <c r="R203" s="42" t="s">
        <v>103</v>
      </c>
      <c r="S203" s="42" t="s">
        <v>103</v>
      </c>
      <c r="T203" s="42" t="s">
        <v>103</v>
      </c>
      <c r="U203" s="42" t="str">
        <f>IFERROR(100-Abril81168913141516[[#This Row],[10,00]]-Abril81168913141516[[#This Row],[12,00]]-Abril81168913141516[[#This Row],[14,00]]-Abril81168913141516[[#This Row],[16,00]],"N.A.")</f>
        <v>N.A.</v>
      </c>
      <c r="V203" s="42"/>
      <c r="W203" s="42" t="s">
        <v>117</v>
      </c>
      <c r="X203" s="42"/>
      <c r="Y203" s="42"/>
    </row>
    <row r="204" spans="1:25" s="64" customFormat="1" ht="15" hidden="1" customHeight="1" x14ac:dyDescent="0.25">
      <c r="A204" s="41">
        <v>193</v>
      </c>
      <c r="B204" s="43">
        <v>45680</v>
      </c>
      <c r="C204" s="63">
        <v>0.50277777777777777</v>
      </c>
      <c r="D204" s="61" t="s">
        <v>80</v>
      </c>
      <c r="E204" s="61" t="s">
        <v>77</v>
      </c>
      <c r="F204" s="42">
        <v>200542</v>
      </c>
      <c r="G204" s="45" t="str">
        <f>+VLOOKUP(Abril81168913141516[[#This Row],[Código]],Tabla1[#All],2,FALSE)</f>
        <v xml:space="preserve">LEVANTE R ESP VR </v>
      </c>
      <c r="H204" s="42">
        <v>72</v>
      </c>
      <c r="I204" s="42">
        <v>25</v>
      </c>
      <c r="J204" s="42">
        <v>22</v>
      </c>
      <c r="K204" s="9">
        <v>500</v>
      </c>
      <c r="L204" s="42">
        <v>452.5</v>
      </c>
      <c r="M204" s="22">
        <f>IFERROR((Abril81168913141516[[#This Row],[m2]]*100)/Abril81168913141516[[#This Row],[m1]],"N.A")</f>
        <v>90.5</v>
      </c>
      <c r="N204" s="42">
        <v>3.1</v>
      </c>
      <c r="O204" s="42">
        <f>IFERROR(100-Abril81168913141516[[#This Row],[% Durab.]],"N.A")</f>
        <v>9.5</v>
      </c>
      <c r="P204" s="42" t="s">
        <v>103</v>
      </c>
      <c r="Q204" s="42" t="s">
        <v>103</v>
      </c>
      <c r="R204" s="42" t="s">
        <v>103</v>
      </c>
      <c r="S204" s="42" t="s">
        <v>103</v>
      </c>
      <c r="T204" s="42" t="s">
        <v>103</v>
      </c>
      <c r="U204" s="42" t="str">
        <f>IFERROR(100-Abril81168913141516[[#This Row],[10,00]]-Abril81168913141516[[#This Row],[12,00]]-Abril81168913141516[[#This Row],[14,00]]-Abril81168913141516[[#This Row],[16,00]],"N.A.")</f>
        <v>N.A.</v>
      </c>
      <c r="V204" s="61"/>
      <c r="W204" s="61" t="s">
        <v>117</v>
      </c>
      <c r="X204" s="61"/>
      <c r="Y204" s="61"/>
    </row>
    <row r="205" spans="1:25" ht="15" hidden="1" customHeight="1" x14ac:dyDescent="0.25">
      <c r="A205" s="41">
        <v>194</v>
      </c>
      <c r="B205" s="43">
        <v>45680</v>
      </c>
      <c r="C205" s="44">
        <v>1.3888888888888888E-2</v>
      </c>
      <c r="D205" s="42" t="s">
        <v>80</v>
      </c>
      <c r="E205" s="42" t="s">
        <v>77</v>
      </c>
      <c r="F205" s="42">
        <v>200542</v>
      </c>
      <c r="G205" s="45" t="str">
        <f>+VLOOKUP(Abril81168913141516[[#This Row],[Código]],Tabla1[#All],2,FALSE)</f>
        <v xml:space="preserve">LEVANTE R ESP VR </v>
      </c>
      <c r="H205" s="42">
        <v>72</v>
      </c>
      <c r="I205" s="42">
        <v>25</v>
      </c>
      <c r="J205" s="42">
        <v>8</v>
      </c>
      <c r="K205" s="9">
        <v>500</v>
      </c>
      <c r="L205" s="42">
        <v>452</v>
      </c>
      <c r="M205" s="22">
        <f>IFERROR((Abril81168913141516[[#This Row],[m2]]*100)/Abril81168913141516[[#This Row],[m1]],"N.A")</f>
        <v>90.4</v>
      </c>
      <c r="N205" s="42">
        <v>3.1</v>
      </c>
      <c r="O205" s="42">
        <f>IFERROR(100-Abril81168913141516[[#This Row],[% Durab.]],"N.A")</f>
        <v>9.5999999999999943</v>
      </c>
      <c r="P205" s="42" t="s">
        <v>103</v>
      </c>
      <c r="Q205" s="42" t="s">
        <v>103</v>
      </c>
      <c r="R205" s="42" t="s">
        <v>103</v>
      </c>
      <c r="S205" s="42" t="s">
        <v>103</v>
      </c>
      <c r="T205" s="42" t="s">
        <v>103</v>
      </c>
      <c r="U205" s="42" t="str">
        <f>IFERROR(100-Abril81168913141516[[#This Row],[10,00]]-Abril81168913141516[[#This Row],[12,00]]-Abril81168913141516[[#This Row],[14,00]]-Abril81168913141516[[#This Row],[16,00]],"N.A.")</f>
        <v>N.A.</v>
      </c>
      <c r="V205" s="42"/>
      <c r="W205" s="42" t="s">
        <v>117</v>
      </c>
      <c r="X205" s="42"/>
      <c r="Y205" s="42"/>
    </row>
    <row r="206" spans="1:25" ht="15" hidden="1" customHeight="1" x14ac:dyDescent="0.25">
      <c r="A206" s="41">
        <v>195</v>
      </c>
      <c r="B206" s="43">
        <v>45680</v>
      </c>
      <c r="C206" s="44">
        <v>0.51388888888888884</v>
      </c>
      <c r="D206" s="42" t="s">
        <v>73</v>
      </c>
      <c r="E206" s="42" t="s">
        <v>78</v>
      </c>
      <c r="F206" s="42">
        <v>200541</v>
      </c>
      <c r="G206" s="45" t="str">
        <f>+VLOOKUP(Abril81168913141516[[#This Row],[Código]],Tabla1[#All],2,FALSE)</f>
        <v>C. LEVANTE VR P.</v>
      </c>
      <c r="H206" s="42">
        <v>73</v>
      </c>
      <c r="I206" s="42">
        <v>40</v>
      </c>
      <c r="J206" s="42">
        <v>5</v>
      </c>
      <c r="K206" s="9" t="s">
        <v>103</v>
      </c>
      <c r="L206" s="42" t="s">
        <v>103</v>
      </c>
      <c r="M206" s="22" t="str">
        <f>IFERROR((Abril81168913141516[[#This Row],[m2]]*100)/Abril81168913141516[[#This Row],[m1]],"N.A")</f>
        <v>N.A</v>
      </c>
      <c r="N206" s="42" t="s">
        <v>103</v>
      </c>
      <c r="O206" s="42" t="str">
        <f>IFERROR(100-Abril81168913141516[[#This Row],[% Durab.]],"N.A")</f>
        <v>N.A</v>
      </c>
      <c r="P206" s="42" t="s">
        <v>112</v>
      </c>
      <c r="Q206" s="42">
        <v>0.12</v>
      </c>
      <c r="R206" s="42">
        <v>0.84</v>
      </c>
      <c r="S206" s="42">
        <v>8.1199999999999992</v>
      </c>
      <c r="T206" s="42">
        <v>5.04</v>
      </c>
      <c r="U206" s="42">
        <f>IFERROR(100-Abril81168913141516[[#This Row],[10,00]]-Abril81168913141516[[#This Row],[12,00]]-Abril81168913141516[[#This Row],[14,00]]-Abril81168913141516[[#This Row],[16,00]],"N.A.")</f>
        <v>85.879999999999981</v>
      </c>
      <c r="V206" s="42"/>
      <c r="W206" s="42" t="s">
        <v>117</v>
      </c>
      <c r="X206" s="42"/>
      <c r="Y206" s="42"/>
    </row>
    <row r="207" spans="1:25" ht="15" hidden="1" customHeight="1" x14ac:dyDescent="0.25">
      <c r="A207" s="41">
        <v>196</v>
      </c>
      <c r="B207" s="43">
        <v>45680</v>
      </c>
      <c r="C207" s="44">
        <v>0.66666666666666663</v>
      </c>
      <c r="D207" s="42" t="s">
        <v>73</v>
      </c>
      <c r="E207" s="42" t="s">
        <v>78</v>
      </c>
      <c r="F207" s="42">
        <v>200542</v>
      </c>
      <c r="G207" s="45" t="str">
        <f>+VLOOKUP(Abril81168913141516[[#This Row],[Código]],Tabla1[#All],2,FALSE)</f>
        <v xml:space="preserve">LEVANTE R ESP VR </v>
      </c>
      <c r="H207" s="42">
        <v>72</v>
      </c>
      <c r="I207" s="42">
        <v>25</v>
      </c>
      <c r="J207" s="42">
        <v>15</v>
      </c>
      <c r="K207" s="9" t="s">
        <v>103</v>
      </c>
      <c r="L207" s="42" t="s">
        <v>103</v>
      </c>
      <c r="M207" s="22" t="str">
        <f>IFERROR((Abril81168913141516[[#This Row],[m2]]*100)/Abril81168913141516[[#This Row],[m1]],"N.A")</f>
        <v>N.A</v>
      </c>
      <c r="N207" s="42" t="s">
        <v>103</v>
      </c>
      <c r="O207" s="42" t="str">
        <f>IFERROR(100-Abril81168913141516[[#This Row],[% Durab.]],"N.A")</f>
        <v>N.A</v>
      </c>
      <c r="P207" s="42" t="s">
        <v>112</v>
      </c>
      <c r="Q207" s="42">
        <v>0.12</v>
      </c>
      <c r="R207" s="42">
        <v>0.32</v>
      </c>
      <c r="S207" s="42">
        <v>7.24</v>
      </c>
      <c r="T207" s="42">
        <v>6.58</v>
      </c>
      <c r="U207" s="42">
        <f>IFERROR(100-Abril81168913141516[[#This Row],[10,00]]-Abril81168913141516[[#This Row],[12,00]]-Abril81168913141516[[#This Row],[14,00]]-Abril81168913141516[[#This Row],[16,00]],"N.A.")</f>
        <v>85.740000000000009</v>
      </c>
      <c r="V207" s="42"/>
      <c r="W207" s="42" t="s">
        <v>117</v>
      </c>
      <c r="X207" s="42"/>
      <c r="Y207" s="42"/>
    </row>
    <row r="208" spans="1:25" ht="15" hidden="1" customHeight="1" x14ac:dyDescent="0.25">
      <c r="A208" s="41">
        <v>197</v>
      </c>
      <c r="B208" s="43">
        <v>45680</v>
      </c>
      <c r="C208" s="44">
        <v>0.83333333333333337</v>
      </c>
      <c r="D208" s="42" t="s">
        <v>80</v>
      </c>
      <c r="E208" s="42" t="s">
        <v>77</v>
      </c>
      <c r="F208" s="42">
        <v>200541</v>
      </c>
      <c r="G208" s="45" t="str">
        <f>+VLOOKUP(Abril81168913141516[[#This Row],[Código]],Tabla1[#All],2,FALSE)</f>
        <v>C. LEVANTE VR P.</v>
      </c>
      <c r="H208" s="42">
        <v>73</v>
      </c>
      <c r="I208" s="42">
        <v>40</v>
      </c>
      <c r="J208" s="42">
        <v>2</v>
      </c>
      <c r="K208" s="9">
        <v>500</v>
      </c>
      <c r="L208" s="42">
        <v>419</v>
      </c>
      <c r="M208" s="22">
        <f>IFERROR((Abril81168913141516[[#This Row],[m2]]*100)/Abril81168913141516[[#This Row],[m1]],"N.A")</f>
        <v>83.8</v>
      </c>
      <c r="N208" s="42">
        <v>3.07</v>
      </c>
      <c r="O208" s="42">
        <f>IFERROR(100-Abril81168913141516[[#This Row],[% Durab.]],"N.A")</f>
        <v>16.200000000000003</v>
      </c>
      <c r="P208" s="42" t="s">
        <v>103</v>
      </c>
      <c r="Q208" s="42" t="s">
        <v>103</v>
      </c>
      <c r="R208" s="42" t="s">
        <v>103</v>
      </c>
      <c r="S208" s="42" t="s">
        <v>103</v>
      </c>
      <c r="T208" s="42" t="s">
        <v>103</v>
      </c>
      <c r="U208" s="42" t="str">
        <f>IFERROR(100-Abril81168913141516[[#This Row],[10,00]]-Abril81168913141516[[#This Row],[12,00]]-Abril81168913141516[[#This Row],[14,00]]-Abril81168913141516[[#This Row],[16,00]],"N.A.")</f>
        <v>N.A.</v>
      </c>
      <c r="V208" s="42"/>
      <c r="W208" s="42" t="s">
        <v>113</v>
      </c>
      <c r="X208" s="42"/>
      <c r="Y208" s="42"/>
    </row>
    <row r="209" spans="1:25" ht="15" hidden="1" customHeight="1" x14ac:dyDescent="0.25">
      <c r="A209" s="41">
        <v>198</v>
      </c>
      <c r="B209" s="43">
        <v>45680</v>
      </c>
      <c r="C209" s="44">
        <v>0.875</v>
      </c>
      <c r="D209" s="42" t="s">
        <v>80</v>
      </c>
      <c r="E209" s="42" t="s">
        <v>77</v>
      </c>
      <c r="F209" s="42">
        <v>200541</v>
      </c>
      <c r="G209" s="45" t="str">
        <f>+VLOOKUP(Abril81168913141516[[#This Row],[Código]],Tabla1[#All],2,FALSE)</f>
        <v>C. LEVANTE VR P.</v>
      </c>
      <c r="H209" s="42">
        <v>73</v>
      </c>
      <c r="I209" s="42">
        <v>40</v>
      </c>
      <c r="J209" s="42">
        <v>6</v>
      </c>
      <c r="K209" s="9">
        <v>500</v>
      </c>
      <c r="L209" s="42">
        <v>427</v>
      </c>
      <c r="M209" s="22">
        <f>IFERROR((Abril81168913141516[[#This Row],[m2]]*100)/Abril81168913141516[[#This Row],[m1]],"N.A")</f>
        <v>85.4</v>
      </c>
      <c r="N209" s="42">
        <v>3</v>
      </c>
      <c r="O209" s="42">
        <f>IFERROR(100-Abril81168913141516[[#This Row],[% Durab.]],"N.A")</f>
        <v>14.599999999999994</v>
      </c>
      <c r="P209" s="42" t="s">
        <v>103</v>
      </c>
      <c r="Q209" s="42" t="s">
        <v>103</v>
      </c>
      <c r="R209" s="42" t="s">
        <v>103</v>
      </c>
      <c r="S209" s="42" t="s">
        <v>103</v>
      </c>
      <c r="T209" s="42" t="s">
        <v>103</v>
      </c>
      <c r="U209" s="42" t="s">
        <v>103</v>
      </c>
      <c r="V209" s="42"/>
      <c r="W209" s="42" t="s">
        <v>113</v>
      </c>
      <c r="X209" s="42"/>
      <c r="Y209" s="42"/>
    </row>
    <row r="210" spans="1:25" ht="15" hidden="1" customHeight="1" x14ac:dyDescent="0.25">
      <c r="A210" s="41">
        <v>199</v>
      </c>
      <c r="B210" s="43">
        <v>45680</v>
      </c>
      <c r="C210" s="44">
        <v>0.91666666666666663</v>
      </c>
      <c r="D210" s="42" t="s">
        <v>80</v>
      </c>
      <c r="E210" s="42" t="s">
        <v>77</v>
      </c>
      <c r="F210" s="42">
        <v>200541</v>
      </c>
      <c r="G210" s="45" t="str">
        <f>+VLOOKUP(Abril81168913141516[[#This Row],[Código]],Tabla1[#All],2,FALSE)</f>
        <v>C. LEVANTE VR P.</v>
      </c>
      <c r="H210" s="42">
        <v>73</v>
      </c>
      <c r="I210" s="42">
        <v>40</v>
      </c>
      <c r="J210" s="42">
        <v>10</v>
      </c>
      <c r="K210" s="9">
        <v>500</v>
      </c>
      <c r="L210" s="42">
        <v>410</v>
      </c>
      <c r="M210" s="22">
        <f>IFERROR((Abril81168913141516[[#This Row],[m2]]*100)/Abril81168913141516[[#This Row],[m1]],"N.A")</f>
        <v>82</v>
      </c>
      <c r="N210" s="42">
        <v>3</v>
      </c>
      <c r="O210" s="42">
        <f>IFERROR(100-Abril81168913141516[[#This Row],[% Durab.]],"N.A")</f>
        <v>18</v>
      </c>
      <c r="P210" s="42" t="s">
        <v>103</v>
      </c>
      <c r="Q210" s="42" t="s">
        <v>103</v>
      </c>
      <c r="R210" s="42" t="s">
        <v>103</v>
      </c>
      <c r="S210" s="42" t="s">
        <v>103</v>
      </c>
      <c r="T210" s="42" t="s">
        <v>103</v>
      </c>
      <c r="U210" s="42" t="s">
        <v>103</v>
      </c>
      <c r="V210" s="42"/>
      <c r="W210" s="42" t="s">
        <v>113</v>
      </c>
      <c r="X210" s="53"/>
      <c r="Y210" s="53"/>
    </row>
    <row r="211" spans="1:25" ht="15" hidden="1" customHeight="1" x14ac:dyDescent="0.25">
      <c r="A211" s="41">
        <v>200</v>
      </c>
      <c r="B211" s="43">
        <v>45681</v>
      </c>
      <c r="C211" s="44">
        <v>0.59722222222222221</v>
      </c>
      <c r="D211" s="42" t="s">
        <v>73</v>
      </c>
      <c r="E211" s="42" t="s">
        <v>78</v>
      </c>
      <c r="F211" s="42">
        <v>200541</v>
      </c>
      <c r="G211" s="45" t="str">
        <f>+VLOOKUP(Abril81168913141516[[#This Row],[Código]],Tabla1[#All],2,FALSE)</f>
        <v>C. LEVANTE VR P.</v>
      </c>
      <c r="H211" s="42">
        <v>73</v>
      </c>
      <c r="I211" s="42">
        <v>40</v>
      </c>
      <c r="J211" s="42">
        <v>18</v>
      </c>
      <c r="K211" s="9" t="s">
        <v>103</v>
      </c>
      <c r="L211" s="42" t="s">
        <v>103</v>
      </c>
      <c r="M211" s="22" t="str">
        <f>IFERROR((Abril81168913141516[[#This Row],[m2]]*100)/Abril81168913141516[[#This Row],[m1]],"N.A")</f>
        <v>N.A</v>
      </c>
      <c r="N211" s="42" t="s">
        <v>103</v>
      </c>
      <c r="O211" s="42" t="str">
        <f>IFERROR(100-Abril81168913141516[[#This Row],[% Durab.]],"N.A")</f>
        <v>N.A</v>
      </c>
      <c r="P211" s="42" t="s">
        <v>112</v>
      </c>
      <c r="Q211" s="42">
        <v>0.16</v>
      </c>
      <c r="R211" s="42">
        <v>0.76</v>
      </c>
      <c r="S211" s="42">
        <v>7.04</v>
      </c>
      <c r="T211" s="42">
        <v>6.32</v>
      </c>
      <c r="U211" s="42">
        <f>IFERROR(100-Abril81168913141516[[#This Row],[10,00]]-Abril81168913141516[[#This Row],[12,00]]-Abril81168913141516[[#This Row],[14,00]]-Abril81168913141516[[#This Row],[16,00]],"N.A.")</f>
        <v>85.72</v>
      </c>
      <c r="V211" s="42"/>
      <c r="W211" s="42" t="s">
        <v>113</v>
      </c>
      <c r="X211" s="42"/>
      <c r="Y211" s="42"/>
    </row>
    <row r="212" spans="1:25" ht="15" hidden="1" customHeight="1" x14ac:dyDescent="0.25">
      <c r="A212" s="41">
        <v>201</v>
      </c>
      <c r="B212" s="43">
        <v>45681</v>
      </c>
      <c r="C212" s="74">
        <v>0.43055555555555558</v>
      </c>
      <c r="D212" s="75" t="s">
        <v>119</v>
      </c>
      <c r="E212" s="75" t="s">
        <v>77</v>
      </c>
      <c r="F212" s="42">
        <v>200541</v>
      </c>
      <c r="G212" s="45" t="str">
        <f>+VLOOKUP(Abril81168913141516[[#This Row],[Código]],Tabla1[#All],2,FALSE)</f>
        <v>C. LEVANTE VR P.</v>
      </c>
      <c r="H212" s="75">
        <v>73</v>
      </c>
      <c r="I212" s="75">
        <v>40</v>
      </c>
      <c r="J212" s="75">
        <v>17</v>
      </c>
      <c r="K212" s="9">
        <v>500</v>
      </c>
      <c r="L212" s="75">
        <v>460</v>
      </c>
      <c r="M212" s="76">
        <f>IFERROR((Abril81168913141516[[#This Row],[m2]]*100)/Abril81168913141516[[#This Row],[m1]],"N.A")</f>
        <v>92</v>
      </c>
      <c r="N212" s="75">
        <v>3.05</v>
      </c>
      <c r="O212" s="75">
        <f>IFERROR(100-Abril81168913141516[[#This Row],[% Durab.]],"N.A")</f>
        <v>8</v>
      </c>
      <c r="P212" s="75" t="s">
        <v>103</v>
      </c>
      <c r="Q212" s="75" t="s">
        <v>103</v>
      </c>
      <c r="R212" s="75" t="s">
        <v>103</v>
      </c>
      <c r="S212" s="75" t="s">
        <v>120</v>
      </c>
      <c r="T212" s="75" t="s">
        <v>103</v>
      </c>
      <c r="U212" s="75" t="str">
        <f>IFERROR(100-Abril81168913141516[[#This Row],[10,00]]-Abril81168913141516[[#This Row],[12,00]]-Abril81168913141516[[#This Row],[14,00]]-Abril81168913141516[[#This Row],[16,00]],"N.A.")</f>
        <v>N.A.</v>
      </c>
      <c r="V212" s="75"/>
      <c r="W212" s="75" t="s">
        <v>109</v>
      </c>
      <c r="X212" s="75"/>
      <c r="Y212" s="75"/>
    </row>
    <row r="213" spans="1:25" ht="15" hidden="1" customHeight="1" x14ac:dyDescent="0.25">
      <c r="A213" s="41">
        <v>202</v>
      </c>
      <c r="B213" s="43">
        <v>45681</v>
      </c>
      <c r="C213" s="44">
        <v>0.59375</v>
      </c>
      <c r="D213" s="42" t="s">
        <v>114</v>
      </c>
      <c r="E213" s="42" t="s">
        <v>116</v>
      </c>
      <c r="F213" s="42">
        <v>200541</v>
      </c>
      <c r="G213" s="45" t="str">
        <f>+VLOOKUP(Abril81168913141516[[#This Row],[Código]],Tabla1[#All],2,FALSE)</f>
        <v>C. LEVANTE VR P.</v>
      </c>
      <c r="H213" s="42">
        <v>73</v>
      </c>
      <c r="I213" s="42">
        <v>40</v>
      </c>
      <c r="J213" s="42">
        <v>27</v>
      </c>
      <c r="K213" s="9" t="s">
        <v>120</v>
      </c>
      <c r="L213" s="42" t="s">
        <v>120</v>
      </c>
      <c r="M213" s="22" t="s">
        <v>110</v>
      </c>
      <c r="N213" s="42" t="s">
        <v>120</v>
      </c>
      <c r="O213" s="42" t="str">
        <f>IFERROR(100-Abril81168913141516[[#This Row],[% Durab.]],"N.A")</f>
        <v>N.A</v>
      </c>
      <c r="P213" s="42" t="s">
        <v>112</v>
      </c>
      <c r="Q213" s="42">
        <v>0.12</v>
      </c>
      <c r="R213" s="42">
        <v>0.52</v>
      </c>
      <c r="S213" s="42">
        <v>4.4400000000000004</v>
      </c>
      <c r="T213" s="42">
        <v>4.76</v>
      </c>
      <c r="U213" s="42">
        <f>IFERROR(100-Abril81168913141516[[#This Row],[10,00]]-Abril81168913141516[[#This Row],[12,00]]-Abril81168913141516[[#This Row],[14,00]]-Abril81168913141516[[#This Row],[16,00]],"N.A.")</f>
        <v>90.16</v>
      </c>
      <c r="V213" s="42"/>
      <c r="W213" s="42" t="s">
        <v>109</v>
      </c>
      <c r="X213" s="42"/>
      <c r="Y213" s="42"/>
    </row>
    <row r="214" spans="1:25" ht="15" hidden="1" customHeight="1" x14ac:dyDescent="0.25">
      <c r="A214" s="41">
        <v>203</v>
      </c>
      <c r="B214" s="43">
        <v>45681</v>
      </c>
      <c r="C214" s="74">
        <v>0.60416666666666663</v>
      </c>
      <c r="D214" s="75" t="s">
        <v>119</v>
      </c>
      <c r="E214" s="75" t="s">
        <v>77</v>
      </c>
      <c r="F214" s="42">
        <v>200541</v>
      </c>
      <c r="G214" s="45" t="str">
        <f>+VLOOKUP(Abril81168913141516[[#This Row],[Código]],Tabla1[#All],2,FALSE)</f>
        <v>C. LEVANTE VR P.</v>
      </c>
      <c r="H214" s="75">
        <v>73</v>
      </c>
      <c r="I214" s="75">
        <v>40</v>
      </c>
      <c r="J214" s="75">
        <v>22</v>
      </c>
      <c r="K214" s="9">
        <v>500</v>
      </c>
      <c r="L214" s="75">
        <v>458</v>
      </c>
      <c r="M214" s="76">
        <f>IFERROR((Abril81168913141516[[#This Row],[m2]]*100)/Abril81168913141516[[#This Row],[m1]],"N.A")</f>
        <v>91.6</v>
      </c>
      <c r="N214" s="75">
        <v>3.1</v>
      </c>
      <c r="O214" s="75">
        <f>IFERROR(100-Abril81168913141516[[#This Row],[% Durab.]],"N.A")</f>
        <v>8.4000000000000057</v>
      </c>
      <c r="P214" s="75" t="s">
        <v>103</v>
      </c>
      <c r="Q214" s="75" t="s">
        <v>103</v>
      </c>
      <c r="R214" s="75" t="s">
        <v>103</v>
      </c>
      <c r="S214" s="75" t="s">
        <v>120</v>
      </c>
      <c r="T214" s="75" t="s">
        <v>103</v>
      </c>
      <c r="U214" s="75" t="str">
        <f>IFERROR(100-Abril81168913141516[[#This Row],[10,00]]-Abril81168913141516[[#This Row],[12,00]]-Abril81168913141516[[#This Row],[14,00]]-Abril81168913141516[[#This Row],[16,00]],"N.A.")</f>
        <v>N.A.</v>
      </c>
      <c r="V214" s="75"/>
      <c r="W214" s="75" t="s">
        <v>109</v>
      </c>
      <c r="X214" s="75"/>
      <c r="Y214" s="75"/>
    </row>
    <row r="215" spans="1:25" ht="15" hidden="1" customHeight="1" x14ac:dyDescent="0.25">
      <c r="A215" s="41">
        <v>204</v>
      </c>
      <c r="B215" s="43">
        <v>45681</v>
      </c>
      <c r="C215" s="44">
        <v>0.66666666666666663</v>
      </c>
      <c r="D215" s="42" t="s">
        <v>119</v>
      </c>
      <c r="E215" s="42" t="s">
        <v>77</v>
      </c>
      <c r="F215" s="42">
        <v>200541</v>
      </c>
      <c r="G215" s="45" t="str">
        <f>+VLOOKUP(Abril81168913141516[[#This Row],[Código]],Tabla1[#All],2,FALSE)</f>
        <v>C. LEVANTE VR P.</v>
      </c>
      <c r="H215" s="42">
        <v>73</v>
      </c>
      <c r="I215" s="42">
        <v>40</v>
      </c>
      <c r="J215" s="42">
        <v>30</v>
      </c>
      <c r="K215" s="9">
        <v>500</v>
      </c>
      <c r="L215" s="42">
        <v>457</v>
      </c>
      <c r="M215" s="22">
        <f>IFERROR((Abril81168913141516[[#This Row],[m2]]*100)/Abril81168913141516[[#This Row],[m1]],"N.A")</f>
        <v>91.4</v>
      </c>
      <c r="N215" s="42">
        <v>2.96</v>
      </c>
      <c r="O215" s="42">
        <f>IFERROR(100-Abril81168913141516[[#This Row],[% Durab.]],"N.A")</f>
        <v>8.5999999999999943</v>
      </c>
      <c r="P215" s="42" t="s">
        <v>103</v>
      </c>
      <c r="Q215" s="42" t="s">
        <v>103</v>
      </c>
      <c r="R215" s="42" t="s">
        <v>103</v>
      </c>
      <c r="S215" s="42" t="s">
        <v>120</v>
      </c>
      <c r="T215" s="42" t="s">
        <v>103</v>
      </c>
      <c r="U215" s="42" t="str">
        <f>IFERROR(100-Abril81168913141516[[#This Row],[10,00]]-Abril81168913141516[[#This Row],[12,00]]-Abril81168913141516[[#This Row],[14,00]]-Abril81168913141516[[#This Row],[16,00]],"N.A.")</f>
        <v>N.A.</v>
      </c>
      <c r="V215" s="42"/>
      <c r="W215" s="42" t="s">
        <v>109</v>
      </c>
      <c r="X215" s="42"/>
      <c r="Y215" s="42"/>
    </row>
    <row r="216" spans="1:25" ht="15" hidden="1" customHeight="1" x14ac:dyDescent="0.25">
      <c r="A216" s="41">
        <v>205</v>
      </c>
      <c r="B216" s="43">
        <v>45681</v>
      </c>
      <c r="C216" s="44">
        <v>0.75</v>
      </c>
      <c r="D216" s="42" t="s">
        <v>114</v>
      </c>
      <c r="E216" s="42" t="s">
        <v>116</v>
      </c>
      <c r="F216" s="42">
        <v>200544</v>
      </c>
      <c r="G216" s="45" t="str">
        <f>+VLOOKUP(Abril81168913141516[[#This Row],[Código]],Tabla1[#All],2,FALSE)</f>
        <v>FINALIZADOR VR.</v>
      </c>
      <c r="H216" s="42">
        <v>74</v>
      </c>
      <c r="I216" s="42">
        <v>15</v>
      </c>
      <c r="J216" s="42">
        <v>8</v>
      </c>
      <c r="K216" s="9" t="s">
        <v>120</v>
      </c>
      <c r="L216" s="42" t="s">
        <v>120</v>
      </c>
      <c r="M216" s="22" t="s">
        <v>110</v>
      </c>
      <c r="N216" s="42" t="s">
        <v>120</v>
      </c>
      <c r="O216" s="42" t="str">
        <f>IFERROR(100-Abril81168913141516[[#This Row],[% Durab.]],"N.A")</f>
        <v>N.A</v>
      </c>
      <c r="P216" s="42" t="s">
        <v>112</v>
      </c>
      <c r="Q216" s="42">
        <v>0.12</v>
      </c>
      <c r="R216" s="42">
        <v>0.44</v>
      </c>
      <c r="S216" s="42">
        <v>3.24</v>
      </c>
      <c r="T216" s="42">
        <v>3.56</v>
      </c>
      <c r="U216" s="42">
        <f>IFERROR(100-Abril81168913141516[[#This Row],[10,00]]-Abril81168913141516[[#This Row],[12,00]]-Abril81168913141516[[#This Row],[14,00]]-Abril81168913141516[[#This Row],[16,00]],"N.A.")</f>
        <v>92.64</v>
      </c>
      <c r="V216" s="42"/>
      <c r="W216" s="42" t="s">
        <v>109</v>
      </c>
      <c r="X216" s="42"/>
      <c r="Y216" s="42"/>
    </row>
    <row r="217" spans="1:25" ht="15" hidden="1" customHeight="1" x14ac:dyDescent="0.25">
      <c r="A217" s="41">
        <v>206</v>
      </c>
      <c r="B217" s="43">
        <v>45681</v>
      </c>
      <c r="C217" s="44">
        <v>0.75</v>
      </c>
      <c r="D217" s="42" t="s">
        <v>119</v>
      </c>
      <c r="E217" s="42" t="s">
        <v>77</v>
      </c>
      <c r="F217" s="42">
        <v>200541</v>
      </c>
      <c r="G217" s="45" t="str">
        <f>+VLOOKUP(Abril81168913141516[[#This Row],[Código]],Tabla1[#All],2,FALSE)</f>
        <v>C. LEVANTE VR P.</v>
      </c>
      <c r="H217" s="42">
        <v>73</v>
      </c>
      <c r="I217" s="42">
        <v>40</v>
      </c>
      <c r="J217" s="42">
        <v>38</v>
      </c>
      <c r="K217" s="9">
        <v>500</v>
      </c>
      <c r="L217" s="42">
        <v>469</v>
      </c>
      <c r="M217" s="22">
        <f>IFERROR((Abril81168913141516[[#This Row],[m2]]*100)/Abril81168913141516[[#This Row],[m1]],"N.A")</f>
        <v>93.8</v>
      </c>
      <c r="N217" s="42">
        <v>3.07</v>
      </c>
      <c r="O217" s="42">
        <f>IFERROR(100-Abril81168913141516[[#This Row],[% Durab.]],"N.A")</f>
        <v>6.2000000000000028</v>
      </c>
      <c r="P217" s="42" t="s">
        <v>103</v>
      </c>
      <c r="Q217" s="42" t="s">
        <v>103</v>
      </c>
      <c r="R217" s="42" t="s">
        <v>103</v>
      </c>
      <c r="S217" s="42" t="s">
        <v>120</v>
      </c>
      <c r="T217" s="42" t="s">
        <v>103</v>
      </c>
      <c r="U217" s="42" t="str">
        <f>IFERROR(100-Abril81168913141516[[#This Row],[10,00]]-Abril81168913141516[[#This Row],[12,00]]-Abril81168913141516[[#This Row],[14,00]]-Abril81168913141516[[#This Row],[16,00]],"N.A.")</f>
        <v>N.A.</v>
      </c>
      <c r="V217" s="42"/>
      <c r="W217" s="42" t="s">
        <v>109</v>
      </c>
      <c r="X217" s="42"/>
      <c r="Y217" s="42"/>
    </row>
    <row r="218" spans="1:25" ht="15" hidden="1" customHeight="1" x14ac:dyDescent="0.25">
      <c r="A218" s="41">
        <v>207</v>
      </c>
      <c r="B218" s="43">
        <v>45681</v>
      </c>
      <c r="C218" s="44">
        <v>0.83333333333333337</v>
      </c>
      <c r="D218" s="42" t="s">
        <v>114</v>
      </c>
      <c r="E218" s="42" t="s">
        <v>116</v>
      </c>
      <c r="F218" s="42">
        <v>200544</v>
      </c>
      <c r="G218" s="45" t="str">
        <f>+VLOOKUP(Abril81168913141516[[#This Row],[Código]],Tabla1[#All],2,FALSE)</f>
        <v>FINALIZADOR VR.</v>
      </c>
      <c r="H218" s="42">
        <v>74</v>
      </c>
      <c r="I218" s="42">
        <v>15</v>
      </c>
      <c r="J218" s="42">
        <v>3</v>
      </c>
      <c r="K218" s="9" t="s">
        <v>120</v>
      </c>
      <c r="L218" s="42" t="s">
        <v>120</v>
      </c>
      <c r="M218" s="22" t="s">
        <v>110</v>
      </c>
      <c r="N218" s="42" t="s">
        <v>120</v>
      </c>
      <c r="O218" s="42" t="str">
        <f>IFERROR(100-Abril81168913141516[[#This Row],[% Durab.]],"N.A")</f>
        <v>N.A</v>
      </c>
      <c r="P218" s="42" t="s">
        <v>112</v>
      </c>
      <c r="Q218" s="42">
        <v>0.16</v>
      </c>
      <c r="R218" s="42">
        <v>0.92</v>
      </c>
      <c r="S218" s="42">
        <v>6.96</v>
      </c>
      <c r="T218" s="42">
        <v>6.16</v>
      </c>
      <c r="U218" s="42">
        <f>IFERROR(100-Abril81168913141516[[#This Row],[10,00]]-Abril81168913141516[[#This Row],[12,00]]-Abril81168913141516[[#This Row],[14,00]]-Abril81168913141516[[#This Row],[16,00]],"N.A.")</f>
        <v>85.800000000000011</v>
      </c>
      <c r="V218" s="42"/>
      <c r="W218" s="42" t="s">
        <v>109</v>
      </c>
      <c r="X218" s="42"/>
      <c r="Y218" s="42"/>
    </row>
    <row r="219" spans="1:25" ht="13.5" hidden="1" customHeight="1" x14ac:dyDescent="0.25">
      <c r="A219" s="41">
        <v>208</v>
      </c>
      <c r="B219" s="43">
        <v>45681</v>
      </c>
      <c r="C219" s="44">
        <v>0.85416666666666663</v>
      </c>
      <c r="D219" s="42" t="s">
        <v>119</v>
      </c>
      <c r="E219" s="42" t="s">
        <v>77</v>
      </c>
      <c r="F219" s="42">
        <v>200544</v>
      </c>
      <c r="G219" s="45" t="str">
        <f>+VLOOKUP(Abril81168913141516[[#This Row],[Código]],Tabla1[#All],2,FALSE)</f>
        <v>FINALIZADOR VR.</v>
      </c>
      <c r="H219" s="42">
        <v>74</v>
      </c>
      <c r="I219" s="42">
        <v>15</v>
      </c>
      <c r="J219" s="42">
        <v>4</v>
      </c>
      <c r="K219" s="9">
        <v>500</v>
      </c>
      <c r="L219" s="42">
        <v>463</v>
      </c>
      <c r="M219" s="22">
        <f>IFERROR((Abril81168913141516[[#This Row],[m2]]*100)/Abril81168913141516[[#This Row],[m1]],"N.A")</f>
        <v>92.6</v>
      </c>
      <c r="N219" s="42">
        <v>3.15</v>
      </c>
      <c r="O219" s="42">
        <f>IFERROR(100-Abril81168913141516[[#This Row],[% Durab.]],"N.A")</f>
        <v>7.4000000000000057</v>
      </c>
      <c r="P219" s="42" t="s">
        <v>103</v>
      </c>
      <c r="Q219" s="42" t="s">
        <v>103</v>
      </c>
      <c r="R219" s="42" t="s">
        <v>103</v>
      </c>
      <c r="S219" s="42" t="s">
        <v>120</v>
      </c>
      <c r="T219" s="42" t="s">
        <v>103</v>
      </c>
      <c r="U219" s="42" t="str">
        <f>IFERROR(100-Abril81168913141516[[#This Row],[10,00]]-Abril81168913141516[[#This Row],[12,00]]-Abril81168913141516[[#This Row],[14,00]]-Abril81168913141516[[#This Row],[16,00]],"N.A.")</f>
        <v>N.A.</v>
      </c>
      <c r="V219" s="42"/>
      <c r="W219" s="42" t="s">
        <v>109</v>
      </c>
      <c r="X219" s="42"/>
      <c r="Y219" s="42"/>
    </row>
    <row r="220" spans="1:25" ht="15" hidden="1" customHeight="1" x14ac:dyDescent="0.25">
      <c r="A220" s="41">
        <v>209</v>
      </c>
      <c r="B220" s="43">
        <v>45681</v>
      </c>
      <c r="C220" s="44">
        <v>0.91666666666666663</v>
      </c>
      <c r="D220" s="42" t="s">
        <v>119</v>
      </c>
      <c r="E220" s="42" t="s">
        <v>77</v>
      </c>
      <c r="F220" s="42">
        <v>200544</v>
      </c>
      <c r="G220" s="45" t="str">
        <f>+VLOOKUP(Abril81168913141516[[#This Row],[Código]],Tabla1[#All],2,FALSE)</f>
        <v>FINALIZADOR VR.</v>
      </c>
      <c r="H220" s="42">
        <v>74</v>
      </c>
      <c r="I220" s="42">
        <v>15</v>
      </c>
      <c r="J220" s="42">
        <v>12</v>
      </c>
      <c r="K220" s="9">
        <v>500</v>
      </c>
      <c r="L220" s="42">
        <v>437</v>
      </c>
      <c r="M220" s="22">
        <f>IFERROR((Abril81168913141516[[#This Row],[m2]]*100)/Abril81168913141516[[#This Row],[m1]],"N.A")</f>
        <v>87.4</v>
      </c>
      <c r="N220" s="42">
        <v>2.97</v>
      </c>
      <c r="O220" s="42">
        <f>IFERROR(100-Abril81168913141516[[#This Row],[% Durab.]],"N.A")</f>
        <v>12.599999999999994</v>
      </c>
      <c r="P220" s="42" t="s">
        <v>103</v>
      </c>
      <c r="Q220" s="42" t="s">
        <v>103</v>
      </c>
      <c r="R220" s="42" t="s">
        <v>103</v>
      </c>
      <c r="S220" s="42" t="s">
        <v>120</v>
      </c>
      <c r="T220" s="42" t="s">
        <v>103</v>
      </c>
      <c r="U220" s="42" t="str">
        <f>IFERROR(100-Abril81168913141516[[#This Row],[10,00]]-Abril81168913141516[[#This Row],[12,00]]-Abril81168913141516[[#This Row],[14,00]]-Abril81168913141516[[#This Row],[16,00]],"N.A.")</f>
        <v>N.A.</v>
      </c>
      <c r="V220" s="42"/>
      <c r="W220" s="42" t="s">
        <v>109</v>
      </c>
      <c r="X220" s="42"/>
      <c r="Y220" s="42"/>
    </row>
    <row r="221" spans="1:25" ht="15" hidden="1" customHeight="1" x14ac:dyDescent="0.25">
      <c r="A221" s="41">
        <v>210</v>
      </c>
      <c r="B221" s="43">
        <v>45682</v>
      </c>
      <c r="C221" s="44">
        <v>0.41666666666666669</v>
      </c>
      <c r="D221" s="42" t="s">
        <v>119</v>
      </c>
      <c r="E221" s="42" t="s">
        <v>77</v>
      </c>
      <c r="F221" s="42">
        <v>200544</v>
      </c>
      <c r="G221" s="45" t="str">
        <f>+VLOOKUP(Abril81168913141516[[#This Row],[Código]],Tabla1[#All],2,FALSE)</f>
        <v>FINALIZADOR VR.</v>
      </c>
      <c r="H221" s="42">
        <v>75</v>
      </c>
      <c r="I221" s="42">
        <v>5</v>
      </c>
      <c r="J221" s="42">
        <v>5</v>
      </c>
      <c r="K221" s="9">
        <v>500</v>
      </c>
      <c r="L221" s="42">
        <v>426</v>
      </c>
      <c r="M221" s="22">
        <f>IFERROR((Abril81168913141516[[#This Row],[m2]]*100)/Abril81168913141516[[#This Row],[m1]],"N.A")</f>
        <v>85.2</v>
      </c>
      <c r="N221" s="42">
        <v>2.64</v>
      </c>
      <c r="O221" s="42">
        <f>IFERROR(100-Abril81168913141516[[#This Row],[% Durab.]],"N.A")</f>
        <v>14.799999999999997</v>
      </c>
      <c r="P221" s="42" t="s">
        <v>103</v>
      </c>
      <c r="Q221" s="42" t="s">
        <v>103</v>
      </c>
      <c r="R221" s="42" t="s">
        <v>103</v>
      </c>
      <c r="S221" s="42" t="s">
        <v>120</v>
      </c>
      <c r="T221" s="42" t="s">
        <v>103</v>
      </c>
      <c r="U221" s="42" t="s">
        <v>120</v>
      </c>
      <c r="V221" s="42"/>
      <c r="W221" s="42" t="s">
        <v>109</v>
      </c>
      <c r="X221" s="42"/>
      <c r="Y221" s="42"/>
    </row>
    <row r="222" spans="1:25" ht="15" hidden="1" customHeight="1" x14ac:dyDescent="0.25">
      <c r="A222" s="41">
        <v>211</v>
      </c>
      <c r="B222" s="43">
        <v>45682</v>
      </c>
      <c r="C222" s="44">
        <v>0.26527777777777778</v>
      </c>
      <c r="D222" s="42" t="s">
        <v>119</v>
      </c>
      <c r="E222" s="42" t="s">
        <v>77</v>
      </c>
      <c r="F222" s="42">
        <v>200541</v>
      </c>
      <c r="G222" s="45" t="str">
        <f>+VLOOKUP(Abril81168913141516[[#This Row],[Código]],Tabla1[#All],2,FALSE)</f>
        <v>C. LEVANTE VR P.</v>
      </c>
      <c r="H222" s="42">
        <v>76</v>
      </c>
      <c r="I222" s="42">
        <v>56</v>
      </c>
      <c r="J222" s="42">
        <v>17</v>
      </c>
      <c r="K222" s="9">
        <v>500</v>
      </c>
      <c r="L222" s="42">
        <v>457.5</v>
      </c>
      <c r="M222" s="22">
        <f>IFERROR((Abril81168913141516[[#This Row],[m2]]*100)/Abril81168913141516[[#This Row],[m1]],"N.A")</f>
        <v>91.5</v>
      </c>
      <c r="N222" s="42">
        <v>3.18</v>
      </c>
      <c r="O222" s="42">
        <f>IFERROR(100-Abril81168913141516[[#This Row],[% Durab.]],"N.A")</f>
        <v>8.5</v>
      </c>
      <c r="P222" s="42" t="s">
        <v>103</v>
      </c>
      <c r="Q222" s="42" t="s">
        <v>103</v>
      </c>
      <c r="R222" s="42" t="s">
        <v>103</v>
      </c>
      <c r="S222" s="42" t="s">
        <v>120</v>
      </c>
      <c r="T222" s="42" t="s">
        <v>103</v>
      </c>
      <c r="U222" s="42" t="str">
        <f>IFERROR(100-Abril81168913141516[[#This Row],[10,00]]-Abril81168913141516[[#This Row],[12,00]]-Abril81168913141516[[#This Row],[14,00]]-Abril81168913141516[[#This Row],[16,00]],"N.A.")</f>
        <v>N.A.</v>
      </c>
      <c r="V222" s="42"/>
      <c r="W222" s="42" t="s">
        <v>109</v>
      </c>
      <c r="X222" s="42"/>
      <c r="Y222" s="42"/>
    </row>
    <row r="223" spans="1:25" ht="15" hidden="1" customHeight="1" x14ac:dyDescent="0.25">
      <c r="A223" s="41">
        <v>212</v>
      </c>
      <c r="B223" s="43">
        <v>45682</v>
      </c>
      <c r="C223" s="74">
        <v>0.58680555555555558</v>
      </c>
      <c r="D223" s="42" t="s">
        <v>119</v>
      </c>
      <c r="E223" s="42" t="s">
        <v>77</v>
      </c>
      <c r="F223" s="42">
        <v>200541</v>
      </c>
      <c r="G223" s="45" t="str">
        <f>+VLOOKUP(Abril81168913141516[[#This Row],[Código]],Tabla1[#All],2,FALSE)</f>
        <v>C. LEVANTE VR P.</v>
      </c>
      <c r="H223" s="42">
        <v>76</v>
      </c>
      <c r="I223" s="75">
        <v>56</v>
      </c>
      <c r="J223" s="75">
        <v>5</v>
      </c>
      <c r="K223" s="9">
        <v>500</v>
      </c>
      <c r="L223" s="75">
        <v>464.5</v>
      </c>
      <c r="M223" s="76">
        <f>IFERROR((Abril81168913141516[[#This Row],[m2]]*100)/Abril81168913141516[[#This Row],[m1]],"N.A")</f>
        <v>92.9</v>
      </c>
      <c r="N223" s="75">
        <v>3.25</v>
      </c>
      <c r="O223" s="75">
        <f>IFERROR(100-Abril81168913141516[[#This Row],[% Durab.]],"N.A")</f>
        <v>7.0999999999999943</v>
      </c>
      <c r="P223" s="75" t="s">
        <v>103</v>
      </c>
      <c r="Q223" s="75" t="s">
        <v>103</v>
      </c>
      <c r="R223" s="75" t="s">
        <v>103</v>
      </c>
      <c r="S223" s="75" t="s">
        <v>120</v>
      </c>
      <c r="T223" s="75" t="s">
        <v>103</v>
      </c>
      <c r="U223" s="75" t="str">
        <f>IFERROR(100-Abril81168913141516[[#This Row],[10,00]]-Abril81168913141516[[#This Row],[12,00]]-Abril81168913141516[[#This Row],[14,00]]-Abril81168913141516[[#This Row],[16,00]],"N.A.")</f>
        <v>N.A.</v>
      </c>
      <c r="V223" s="75"/>
      <c r="W223" s="75" t="s">
        <v>109</v>
      </c>
      <c r="X223" s="75"/>
      <c r="Y223" s="75"/>
    </row>
    <row r="224" spans="1:25" ht="15" hidden="1" customHeight="1" x14ac:dyDescent="0.25">
      <c r="A224" s="41">
        <v>213</v>
      </c>
      <c r="B224" s="43">
        <v>45682</v>
      </c>
      <c r="C224" s="74">
        <v>0.66666666666666663</v>
      </c>
      <c r="D224" s="42" t="s">
        <v>119</v>
      </c>
      <c r="E224" s="42" t="s">
        <v>77</v>
      </c>
      <c r="F224" s="42">
        <v>200541</v>
      </c>
      <c r="G224" s="45" t="str">
        <f>+VLOOKUP(Abril81168913141516[[#This Row],[Código]],Tabla1[#All],2,FALSE)</f>
        <v>C. LEVANTE VR P.</v>
      </c>
      <c r="H224" s="42">
        <v>76</v>
      </c>
      <c r="I224" s="75">
        <v>56</v>
      </c>
      <c r="J224" s="75">
        <v>11</v>
      </c>
      <c r="K224" s="9">
        <v>500</v>
      </c>
      <c r="L224" s="75">
        <v>460.5</v>
      </c>
      <c r="M224" s="76">
        <f>IFERROR((Abril81168913141516[[#This Row],[m2]]*100)/Abril81168913141516[[#This Row],[m1]],"N.A")</f>
        <v>92.1</v>
      </c>
      <c r="N224" s="75">
        <v>3.2</v>
      </c>
      <c r="O224" s="75">
        <f>IFERROR(100-Abril81168913141516[[#This Row],[% Durab.]],"N.A")</f>
        <v>7.9000000000000057</v>
      </c>
      <c r="P224" s="75" t="s">
        <v>103</v>
      </c>
      <c r="Q224" s="75" t="s">
        <v>103</v>
      </c>
      <c r="R224" s="75" t="s">
        <v>103</v>
      </c>
      <c r="S224" s="75" t="s">
        <v>120</v>
      </c>
      <c r="T224" s="75" t="s">
        <v>103</v>
      </c>
      <c r="U224" s="75" t="str">
        <f>IFERROR(100-Abril81168913141516[[#This Row],[10,00]]-Abril81168913141516[[#This Row],[12,00]]-Abril81168913141516[[#This Row],[14,00]]-Abril81168913141516[[#This Row],[16,00]],"N.A.")</f>
        <v>N.A.</v>
      </c>
      <c r="V224" s="75"/>
      <c r="W224" s="75" t="s">
        <v>109</v>
      </c>
      <c r="X224" s="75"/>
      <c r="Y224" s="75"/>
    </row>
    <row r="225" spans="1:25" ht="15" hidden="1" customHeight="1" x14ac:dyDescent="0.25">
      <c r="A225" s="41">
        <v>214</v>
      </c>
      <c r="B225" s="43">
        <v>45684</v>
      </c>
      <c r="C225" s="44">
        <v>0.375</v>
      </c>
      <c r="D225" s="42" t="s">
        <v>114</v>
      </c>
      <c r="E225" s="42" t="s">
        <v>116</v>
      </c>
      <c r="F225" s="42">
        <v>200541</v>
      </c>
      <c r="G225" s="45" t="str">
        <f>+VLOOKUP(Abril81168913141516[[#This Row],[Código]],Tabla1[#All],2,FALSE)</f>
        <v>C. LEVANTE VR P.</v>
      </c>
      <c r="H225" s="42">
        <v>76</v>
      </c>
      <c r="I225" s="42">
        <v>56</v>
      </c>
      <c r="J225" s="42">
        <v>27</v>
      </c>
      <c r="K225" s="9" t="s">
        <v>120</v>
      </c>
      <c r="L225" s="42" t="s">
        <v>120</v>
      </c>
      <c r="M225" s="22" t="s">
        <v>110</v>
      </c>
      <c r="N225" s="42" t="s">
        <v>120</v>
      </c>
      <c r="O225" s="42" t="str">
        <f>IFERROR(100-Abril81168913141516[[#This Row],[% Durab.]],"N.A")</f>
        <v>N.A</v>
      </c>
      <c r="P225" s="42" t="s">
        <v>112</v>
      </c>
      <c r="Q225" s="42">
        <v>0.24</v>
      </c>
      <c r="R225" s="42">
        <v>0.76</v>
      </c>
      <c r="S225" s="42">
        <v>5.92</v>
      </c>
      <c r="T225" s="42">
        <v>5.24</v>
      </c>
      <c r="U225" s="42">
        <f>IFERROR(100-Abril81168913141516[[#This Row],[10,00]]-Abril81168913141516[[#This Row],[12,00]]-Abril81168913141516[[#This Row],[14,00]]-Abril81168913141516[[#This Row],[16,00]],"N.A.")</f>
        <v>87.84</v>
      </c>
      <c r="V225" s="42"/>
      <c r="W225" s="42" t="s">
        <v>109</v>
      </c>
      <c r="X225" s="42"/>
      <c r="Y225" s="42"/>
    </row>
    <row r="226" spans="1:25" ht="15" hidden="1" customHeight="1" x14ac:dyDescent="0.25">
      <c r="A226" s="41">
        <v>215</v>
      </c>
      <c r="B226" s="43">
        <v>45684</v>
      </c>
      <c r="C226" s="44">
        <v>0.45833333333333331</v>
      </c>
      <c r="D226" s="42" t="s">
        <v>114</v>
      </c>
      <c r="E226" s="42" t="s">
        <v>116</v>
      </c>
      <c r="F226" s="42">
        <v>200541</v>
      </c>
      <c r="G226" s="45" t="str">
        <f>+VLOOKUP(Abril81168913141516[[#This Row],[Código]],Tabla1[#All],2,FALSE)</f>
        <v>C. LEVANTE VR P.</v>
      </c>
      <c r="H226" s="42">
        <v>76</v>
      </c>
      <c r="I226" s="42">
        <v>56</v>
      </c>
      <c r="J226" s="42">
        <v>35</v>
      </c>
      <c r="K226" s="9" t="s">
        <v>120</v>
      </c>
      <c r="L226" s="42" t="s">
        <v>120</v>
      </c>
      <c r="M226" s="22" t="s">
        <v>110</v>
      </c>
      <c r="N226" s="42" t="s">
        <v>120</v>
      </c>
      <c r="O226" s="42" t="str">
        <f>IFERROR(100-Abril81168913141516[[#This Row],[% Durab.]],"N.A")</f>
        <v>N.A</v>
      </c>
      <c r="P226" s="42" t="s">
        <v>112</v>
      </c>
      <c r="Q226" s="42">
        <v>0.12</v>
      </c>
      <c r="R226" s="42">
        <v>0.52</v>
      </c>
      <c r="S226" s="42">
        <v>3.96</v>
      </c>
      <c r="T226" s="42">
        <v>3.68</v>
      </c>
      <c r="U226" s="42">
        <f>IFERROR(100-Abril81168913141516[[#This Row],[10,00]]-Abril81168913141516[[#This Row],[12,00]]-Abril81168913141516[[#This Row],[14,00]]-Abril81168913141516[[#This Row],[16,00]],"N.A.")</f>
        <v>91.72</v>
      </c>
      <c r="V226" s="42"/>
      <c r="W226" s="42" t="s">
        <v>109</v>
      </c>
      <c r="X226" s="42"/>
      <c r="Y226" s="42"/>
    </row>
    <row r="227" spans="1:25" ht="15" hidden="1" customHeight="1" x14ac:dyDescent="0.25">
      <c r="A227" s="41">
        <v>216</v>
      </c>
      <c r="B227" s="43">
        <v>45684</v>
      </c>
      <c r="C227" s="44">
        <v>0.5</v>
      </c>
      <c r="D227" s="42" t="s">
        <v>119</v>
      </c>
      <c r="E227" s="42" t="s">
        <v>77</v>
      </c>
      <c r="F227" s="42">
        <v>200541</v>
      </c>
      <c r="G227" s="45" t="str">
        <f>+VLOOKUP(Abril81168913141516[[#This Row],[Código]],Tabla1[#All],2,FALSE)</f>
        <v>C. LEVANTE VR P.</v>
      </c>
      <c r="H227" s="42">
        <v>76</v>
      </c>
      <c r="I227" s="42">
        <v>56</v>
      </c>
      <c r="J227" s="42">
        <v>21</v>
      </c>
      <c r="K227" s="9">
        <v>500</v>
      </c>
      <c r="L227" s="42">
        <v>460</v>
      </c>
      <c r="M227" s="22">
        <f>IFERROR((Abril81168913141516[[#This Row],[m2]]*100)/Abril81168913141516[[#This Row],[m1]],"N.A")</f>
        <v>92</v>
      </c>
      <c r="N227" s="42">
        <v>3.1</v>
      </c>
      <c r="O227" s="42">
        <f>IFERROR(100-Abril81168913141516[[#This Row],[% Durab.]],"N.A")</f>
        <v>8</v>
      </c>
      <c r="P227" s="42" t="s">
        <v>103</v>
      </c>
      <c r="Q227" s="42" t="s">
        <v>103</v>
      </c>
      <c r="R227" s="42" t="s">
        <v>103</v>
      </c>
      <c r="S227" s="42" t="s">
        <v>120</v>
      </c>
      <c r="T227" s="42" t="s">
        <v>103</v>
      </c>
      <c r="U227" s="42" t="str">
        <f>IFERROR(100-Abril81168913141516[[#This Row],[10,00]]-Abril81168913141516[[#This Row],[12,00]]-Abril81168913141516[[#This Row],[14,00]]-Abril81168913141516[[#This Row],[16,00]],"N.A.")</f>
        <v>N.A.</v>
      </c>
      <c r="V227" s="42"/>
      <c r="W227" s="42" t="s">
        <v>109</v>
      </c>
      <c r="X227" s="42"/>
      <c r="Y227" s="42"/>
    </row>
    <row r="228" spans="1:25" ht="15" hidden="1" customHeight="1" x14ac:dyDescent="0.25">
      <c r="A228" s="41">
        <v>217</v>
      </c>
      <c r="B228" s="43">
        <v>45684</v>
      </c>
      <c r="C228" s="44">
        <v>0.54166666666666663</v>
      </c>
      <c r="D228" s="42" t="s">
        <v>114</v>
      </c>
      <c r="E228" s="42" t="s">
        <v>116</v>
      </c>
      <c r="F228" s="42">
        <v>200541</v>
      </c>
      <c r="G228" s="45" t="str">
        <f>+VLOOKUP(Abril81168913141516[[#This Row],[Código]],Tabla1[#All],2,FALSE)</f>
        <v>C. LEVANTE VR P.</v>
      </c>
      <c r="H228" s="42">
        <v>18</v>
      </c>
      <c r="I228" s="42">
        <v>56</v>
      </c>
      <c r="J228" s="42">
        <v>15</v>
      </c>
      <c r="K228" s="9" t="s">
        <v>120</v>
      </c>
      <c r="L228" s="42" t="s">
        <v>120</v>
      </c>
      <c r="M228" s="22" t="s">
        <v>110</v>
      </c>
      <c r="N228" s="42" t="s">
        <v>120</v>
      </c>
      <c r="O228" s="42" t="str">
        <f>IFERROR(100-Abril81168913141516[[#This Row],[% Durab.]],"N.A")</f>
        <v>N.A</v>
      </c>
      <c r="P228" s="42" t="s">
        <v>112</v>
      </c>
      <c r="Q228" s="42">
        <v>0.12</v>
      </c>
      <c r="R228" s="42">
        <v>0.52</v>
      </c>
      <c r="S228" s="42">
        <v>4.32</v>
      </c>
      <c r="T228" s="42">
        <v>4.5199999999999996</v>
      </c>
      <c r="U228" s="42">
        <f>IFERROR(100-Abril81168913141516[[#This Row],[10,00]]-Abril81168913141516[[#This Row],[12,00]]-Abril81168913141516[[#This Row],[14,00]]-Abril81168913141516[[#This Row],[16,00]],"N.A.")</f>
        <v>90.52</v>
      </c>
      <c r="V228" s="42"/>
      <c r="W228" s="42" t="s">
        <v>109</v>
      </c>
      <c r="X228" s="42"/>
      <c r="Y228" s="42"/>
    </row>
    <row r="229" spans="1:25" ht="15" hidden="1" customHeight="1" x14ac:dyDescent="0.25">
      <c r="A229" s="41">
        <v>218</v>
      </c>
      <c r="B229" s="43">
        <v>45684</v>
      </c>
      <c r="C229" s="44">
        <v>0.59375</v>
      </c>
      <c r="D229" s="42" t="s">
        <v>119</v>
      </c>
      <c r="E229" s="42" t="s">
        <v>116</v>
      </c>
      <c r="F229" s="42">
        <v>200541</v>
      </c>
      <c r="G229" s="45" t="str">
        <f>+VLOOKUP(Abril81168913141516[[#This Row],[Código]],Tabla1[#All],2,FALSE)</f>
        <v>C. LEVANTE VR P.</v>
      </c>
      <c r="H229" s="42">
        <v>76</v>
      </c>
      <c r="I229" s="42">
        <v>56</v>
      </c>
      <c r="J229" s="42">
        <v>30</v>
      </c>
      <c r="K229" s="9">
        <v>500</v>
      </c>
      <c r="L229" s="42">
        <v>440</v>
      </c>
      <c r="M229" s="22">
        <f>IFERROR((Abril81168913141516[[#This Row],[m2]]*100)/Abril81168913141516[[#This Row],[m1]],"N.A")</f>
        <v>88</v>
      </c>
      <c r="N229" s="42">
        <v>3.02</v>
      </c>
      <c r="O229" s="42">
        <f>IFERROR(100-Abril81168913141516[[#This Row],[% Durab.]],"N.A")</f>
        <v>12</v>
      </c>
      <c r="P229" s="42" t="s">
        <v>103</v>
      </c>
      <c r="Q229" s="42" t="s">
        <v>103</v>
      </c>
      <c r="R229" s="42" t="s">
        <v>103</v>
      </c>
      <c r="S229" s="42" t="s">
        <v>120</v>
      </c>
      <c r="T229" s="42" t="s">
        <v>103</v>
      </c>
      <c r="U229" s="42" t="str">
        <f>IFERROR(100-Abril81168913141516[[#This Row],[10,00]]-Abril81168913141516[[#This Row],[12,00]]-Abril81168913141516[[#This Row],[14,00]]-Abril81168913141516[[#This Row],[16,00]],"N.A.")</f>
        <v>N.A.</v>
      </c>
      <c r="V229" s="42"/>
      <c r="W229" s="42" t="s">
        <v>109</v>
      </c>
      <c r="X229" s="42"/>
      <c r="Y229" s="42"/>
    </row>
    <row r="230" spans="1:25" ht="15" hidden="1" customHeight="1" x14ac:dyDescent="0.25">
      <c r="A230" s="41">
        <v>219</v>
      </c>
      <c r="B230" s="43">
        <v>45684</v>
      </c>
      <c r="C230" s="44">
        <v>0.66666666666666663</v>
      </c>
      <c r="D230" s="42" t="s">
        <v>119</v>
      </c>
      <c r="E230" s="42" t="s">
        <v>77</v>
      </c>
      <c r="F230" s="42">
        <v>200541</v>
      </c>
      <c r="G230" s="45" t="str">
        <f>+VLOOKUP(Abril81168913141516[[#This Row],[Código]],Tabla1[#All],2,FALSE)</f>
        <v>C. LEVANTE VR P.</v>
      </c>
      <c r="H230" s="42">
        <v>76</v>
      </c>
      <c r="I230" s="42">
        <v>56</v>
      </c>
      <c r="J230" s="42">
        <v>35</v>
      </c>
      <c r="K230" s="9">
        <v>500</v>
      </c>
      <c r="L230" s="42">
        <v>436</v>
      </c>
      <c r="M230" s="22">
        <f>IFERROR((Abril81168913141516[[#This Row],[m2]]*100)/Abril81168913141516[[#This Row],[m1]],"N.A")</f>
        <v>87.2</v>
      </c>
      <c r="N230" s="42">
        <v>3.5</v>
      </c>
      <c r="O230" s="42">
        <f>IFERROR(100-Abril81168913141516[[#This Row],[% Durab.]],"N.A")</f>
        <v>12.799999999999997</v>
      </c>
      <c r="P230" s="42" t="s">
        <v>103</v>
      </c>
      <c r="Q230" s="42" t="s">
        <v>103</v>
      </c>
      <c r="R230" s="42" t="s">
        <v>103</v>
      </c>
      <c r="S230" s="42" t="s">
        <v>103</v>
      </c>
      <c r="T230" s="42" t="s">
        <v>103</v>
      </c>
      <c r="U230" s="42" t="str">
        <f>IFERROR(100-Abril81168913141516[[#This Row],[10,00]]-Abril81168913141516[[#This Row],[12,00]]-Abril81168913141516[[#This Row],[14,00]]-Abril81168913141516[[#This Row],[16,00]],"N.A.")</f>
        <v>N.A.</v>
      </c>
      <c r="V230" s="42"/>
      <c r="W230" s="42" t="s">
        <v>109</v>
      </c>
      <c r="X230" s="42"/>
      <c r="Y230" s="42"/>
    </row>
    <row r="231" spans="1:25" ht="15" hidden="1" customHeight="1" x14ac:dyDescent="0.25">
      <c r="A231" s="41">
        <v>220</v>
      </c>
      <c r="B231" s="43">
        <v>45684</v>
      </c>
      <c r="C231" s="44">
        <v>0.70833333333333337</v>
      </c>
      <c r="D231" s="42" t="s">
        <v>114</v>
      </c>
      <c r="E231" s="42" t="s">
        <v>78</v>
      </c>
      <c r="F231" s="42">
        <v>200541</v>
      </c>
      <c r="G231" s="45" t="str">
        <f>+VLOOKUP(Abril81168913141516[[#This Row],[Código]],Tabla1[#All],2,FALSE)</f>
        <v>C. LEVANTE VR P.</v>
      </c>
      <c r="H231" s="42">
        <v>76</v>
      </c>
      <c r="I231" s="42">
        <v>56</v>
      </c>
      <c r="J231" s="42">
        <v>45</v>
      </c>
      <c r="K231" s="9" t="s">
        <v>103</v>
      </c>
      <c r="L231" s="42" t="s">
        <v>103</v>
      </c>
      <c r="M231" s="22" t="str">
        <f>IFERROR((Abril81168913141516[[#This Row],[m2]]*100)/Abril81168913141516[[#This Row],[m1]],"N.A")</f>
        <v>N.A</v>
      </c>
      <c r="N231" s="42" t="s">
        <v>103</v>
      </c>
      <c r="O231" s="42" t="str">
        <f>IFERROR(100-Abril81168913141516[[#This Row],[% Durab.]],"N.A")</f>
        <v>N.A</v>
      </c>
      <c r="P231" s="42">
        <v>2.5</v>
      </c>
      <c r="Q231" s="42">
        <v>0.04</v>
      </c>
      <c r="R231" s="42">
        <v>0.44</v>
      </c>
      <c r="S231" s="42">
        <v>4.6399999999999997</v>
      </c>
      <c r="T231" s="42">
        <v>4.88</v>
      </c>
      <c r="U231" s="42">
        <f>IFERROR(100-Abril81168913141516[[#This Row],[10,00]]-Abril81168913141516[[#This Row],[12,00]]-Abril81168913141516[[#This Row],[14,00]]-Abril81168913141516[[#This Row],[16,00]],"N.A.")</f>
        <v>90</v>
      </c>
      <c r="V231" s="42"/>
      <c r="W231" s="42" t="s">
        <v>118</v>
      </c>
      <c r="X231" s="42"/>
      <c r="Y231" s="42"/>
    </row>
    <row r="232" spans="1:25" ht="15" hidden="1" customHeight="1" x14ac:dyDescent="0.25">
      <c r="A232" s="41">
        <v>221</v>
      </c>
      <c r="B232" s="43">
        <v>45684</v>
      </c>
      <c r="C232" s="44">
        <v>0.74791666666666667</v>
      </c>
      <c r="D232" s="42" t="s">
        <v>80</v>
      </c>
      <c r="E232" s="42" t="s">
        <v>77</v>
      </c>
      <c r="F232" s="42">
        <v>200541</v>
      </c>
      <c r="G232" s="45" t="str">
        <f>+VLOOKUP(Abril81168913141516[[#This Row],[Código]],Tabla1[#All],2,FALSE)</f>
        <v>C. LEVANTE VR P.</v>
      </c>
      <c r="H232" s="42">
        <v>76</v>
      </c>
      <c r="I232" s="42">
        <v>56</v>
      </c>
      <c r="J232" s="42">
        <v>42</v>
      </c>
      <c r="K232" s="9">
        <v>500</v>
      </c>
      <c r="L232" s="42">
        <v>469</v>
      </c>
      <c r="M232" s="22">
        <f>IFERROR((Abril81168913141516[[#This Row],[m2]]*100)/Abril81168913141516[[#This Row],[m1]],"N.A")</f>
        <v>93.8</v>
      </c>
      <c r="N232" s="42">
        <v>3.05</v>
      </c>
      <c r="O232" s="42">
        <f>IFERROR(100-Abril81168913141516[[#This Row],[% Durab.]],"N.A")</f>
        <v>6.2000000000000028</v>
      </c>
      <c r="P232" s="42" t="s">
        <v>103</v>
      </c>
      <c r="Q232" s="42" t="s">
        <v>103</v>
      </c>
      <c r="R232" s="42" t="s">
        <v>103</v>
      </c>
      <c r="S232" s="42" t="s">
        <v>103</v>
      </c>
      <c r="T232" s="42" t="s">
        <v>103</v>
      </c>
      <c r="U232" s="42" t="str">
        <f>IFERROR(100-Abril81168913141516[[#This Row],[10,00]]-Abril81168913141516[[#This Row],[12,00]]-Abril81168913141516[[#This Row],[14,00]]-Abril81168913141516[[#This Row],[16,00]],"N.A.")</f>
        <v>N.A.</v>
      </c>
      <c r="V232" s="42"/>
      <c r="W232" s="42" t="s">
        <v>109</v>
      </c>
      <c r="X232" s="42"/>
      <c r="Y232" s="42"/>
    </row>
    <row r="233" spans="1:25" ht="15" hidden="1" customHeight="1" x14ac:dyDescent="0.25">
      <c r="A233" s="41">
        <v>222</v>
      </c>
      <c r="B233" s="43">
        <v>45684</v>
      </c>
      <c r="C233" s="44">
        <v>0.83333333333333337</v>
      </c>
      <c r="D233" s="42" t="s">
        <v>80</v>
      </c>
      <c r="E233" s="42" t="s">
        <v>77</v>
      </c>
      <c r="F233" s="42">
        <v>200541</v>
      </c>
      <c r="G233" s="45" t="str">
        <f>+VLOOKUP(Abril81168913141516[[#This Row],[Código]],Tabla1[#All],2,FALSE)</f>
        <v>C. LEVANTE VR P.</v>
      </c>
      <c r="H233" s="42">
        <v>76</v>
      </c>
      <c r="I233" s="42">
        <v>56</v>
      </c>
      <c r="J233" s="42">
        <v>51</v>
      </c>
      <c r="K233" s="9">
        <v>500</v>
      </c>
      <c r="L233" s="42">
        <v>465</v>
      </c>
      <c r="M233" s="22">
        <f>IFERROR((Abril81168913141516[[#This Row],[m2]]*100)/Abril81168913141516[[#This Row],[m1]],"N.A")</f>
        <v>93</v>
      </c>
      <c r="N233" s="42">
        <v>3</v>
      </c>
      <c r="O233" s="42">
        <f>IFERROR(100-Abril81168913141516[[#This Row],[% Durab.]],"N.A")</f>
        <v>7</v>
      </c>
      <c r="P233" s="42" t="s">
        <v>103</v>
      </c>
      <c r="Q233" s="42" t="s">
        <v>103</v>
      </c>
      <c r="R233" s="42" t="s">
        <v>103</v>
      </c>
      <c r="S233" s="42" t="s">
        <v>103</v>
      </c>
      <c r="T233" s="42" t="s">
        <v>103</v>
      </c>
      <c r="U233" s="42" t="str">
        <f>IFERROR(100-Abril81168913141516[[#This Row],[10,00]]-Abril81168913141516[[#This Row],[12,00]]-Abril81168913141516[[#This Row],[14,00]]-Abril81168913141516[[#This Row],[16,00]],"N.A.")</f>
        <v>N.A.</v>
      </c>
      <c r="V233" s="42"/>
      <c r="W233" s="42" t="s">
        <v>109</v>
      </c>
      <c r="X233" s="42"/>
      <c r="Y233" s="42"/>
    </row>
    <row r="234" spans="1:25" ht="15" hidden="1" customHeight="1" x14ac:dyDescent="0.25">
      <c r="A234" s="41">
        <v>223</v>
      </c>
      <c r="B234" s="43">
        <v>45684</v>
      </c>
      <c r="C234" s="44">
        <v>0.875</v>
      </c>
      <c r="D234" s="42" t="s">
        <v>73</v>
      </c>
      <c r="E234" s="42" t="s">
        <v>78</v>
      </c>
      <c r="F234" s="42">
        <v>200541</v>
      </c>
      <c r="G234" s="45" t="str">
        <f>+VLOOKUP(Abril81168913141516[[#This Row],[Código]],Tabla1[#All],2,FALSE)</f>
        <v>C. LEVANTE VR P.</v>
      </c>
      <c r="H234" s="42">
        <v>76</v>
      </c>
      <c r="I234" s="42">
        <v>56</v>
      </c>
      <c r="J234" s="42">
        <v>50</v>
      </c>
      <c r="K234" s="9" t="s">
        <v>103</v>
      </c>
      <c r="L234" s="42" t="s">
        <v>103</v>
      </c>
      <c r="M234" s="22" t="str">
        <f>IFERROR((Abril81168913141516[[#This Row],[m2]]*100)/Abril81168913141516[[#This Row],[m1]],"N.A")</f>
        <v>N.A</v>
      </c>
      <c r="N234" s="42" t="s">
        <v>103</v>
      </c>
      <c r="O234" s="42" t="str">
        <f>IFERROR(100-Abril81168913141516[[#This Row],[% Durab.]],"N.A")</f>
        <v>N.A</v>
      </c>
      <c r="P234" s="42" t="s">
        <v>124</v>
      </c>
      <c r="Q234" s="42">
        <v>0.12</v>
      </c>
      <c r="R234" s="42">
        <v>0.84</v>
      </c>
      <c r="S234" s="42">
        <v>5.68</v>
      </c>
      <c r="T234" s="42">
        <v>5.16</v>
      </c>
      <c r="U234" s="42">
        <f>IFERROR(100-Abril81168913141516[[#This Row],[10,00]]-Abril81168913141516[[#This Row],[12,00]]-Abril81168913141516[[#This Row],[14,00]]-Abril81168913141516[[#This Row],[16,00]],"N.A.")</f>
        <v>88.199999999999989</v>
      </c>
      <c r="V234" s="42"/>
      <c r="W234" s="42" t="s">
        <v>118</v>
      </c>
      <c r="X234" s="42"/>
      <c r="Y234" s="42"/>
    </row>
    <row r="235" spans="1:25" ht="15" hidden="1" customHeight="1" x14ac:dyDescent="0.25">
      <c r="A235" s="41">
        <v>224</v>
      </c>
      <c r="B235" s="43">
        <v>45685</v>
      </c>
      <c r="C235" s="44">
        <v>0.3611111111111111</v>
      </c>
      <c r="D235" s="42" t="s">
        <v>73</v>
      </c>
      <c r="E235" s="42" t="s">
        <v>78</v>
      </c>
      <c r="F235" s="42">
        <v>200543</v>
      </c>
      <c r="G235" s="45" t="str">
        <f>+VLOOKUP(Abril81168913141516[[#This Row],[Código]],Tabla1[#All],2,FALSE)</f>
        <v xml:space="preserve">C.ENGORDE ESP VR. </v>
      </c>
      <c r="H235" s="42">
        <v>77</v>
      </c>
      <c r="I235" s="42">
        <v>26</v>
      </c>
      <c r="J235" s="42">
        <v>8</v>
      </c>
      <c r="K235" s="9" t="s">
        <v>103</v>
      </c>
      <c r="L235" s="42" t="s">
        <v>103</v>
      </c>
      <c r="M235" s="22" t="s">
        <v>110</v>
      </c>
      <c r="N235" s="42" t="s">
        <v>103</v>
      </c>
      <c r="O235" s="42" t="str">
        <f>IFERROR(100-Abril81168913141516[[#This Row],[% Durab.]],"N.A")</f>
        <v>N.A</v>
      </c>
      <c r="P235" s="42" t="s">
        <v>124</v>
      </c>
      <c r="Q235" s="42">
        <v>0.36</v>
      </c>
      <c r="R235" s="42">
        <v>1.04</v>
      </c>
      <c r="S235" s="42">
        <v>6.92</v>
      </c>
      <c r="T235" s="42">
        <v>6.48</v>
      </c>
      <c r="U235" s="42">
        <f>IFERROR(100-Abril81168913141516[[#This Row],[10,00]]-Abril81168913141516[[#This Row],[12,00]]-Abril81168913141516[[#This Row],[14,00]]-Abril81168913141516[[#This Row],[16,00]],"N.A.")</f>
        <v>85.199999999999989</v>
      </c>
      <c r="V235" s="42"/>
      <c r="W235" s="42" t="s">
        <v>118</v>
      </c>
      <c r="X235" s="42"/>
      <c r="Y235" s="42"/>
    </row>
    <row r="236" spans="1:25" ht="15" hidden="1" customHeight="1" x14ac:dyDescent="0.25">
      <c r="A236" s="41">
        <v>225</v>
      </c>
      <c r="B236" s="43">
        <v>45685</v>
      </c>
      <c r="C236" s="44">
        <v>0.41666666666666669</v>
      </c>
      <c r="D236" s="42" t="s">
        <v>80</v>
      </c>
      <c r="E236" s="42" t="s">
        <v>77</v>
      </c>
      <c r="F236" s="42">
        <v>200543</v>
      </c>
      <c r="G236" s="45" t="str">
        <f>+VLOOKUP(Abril81168913141516[[#This Row],[Código]],Tabla1[#All],2,FALSE)</f>
        <v xml:space="preserve">C.ENGORDE ESP VR. </v>
      </c>
      <c r="H236" s="42">
        <v>77</v>
      </c>
      <c r="I236" s="42">
        <v>26</v>
      </c>
      <c r="J236" s="42">
        <v>3</v>
      </c>
      <c r="K236" s="9">
        <v>500</v>
      </c>
      <c r="L236" s="42">
        <v>449.5</v>
      </c>
      <c r="M236" s="22">
        <f>IFERROR((Abril81168913141516[[#This Row],[m2]]*100)/Abril81168913141516[[#This Row],[m1]],"N.A")</f>
        <v>89.9</v>
      </c>
      <c r="N236" s="42">
        <v>2.2400000000000002</v>
      </c>
      <c r="O236" s="42">
        <f>IFERROR(100-Abril81168913141516[[#This Row],[% Durab.]],"N.A")</f>
        <v>10.099999999999994</v>
      </c>
      <c r="P236" s="42" t="s">
        <v>103</v>
      </c>
      <c r="Q236" s="42" t="s">
        <v>103</v>
      </c>
      <c r="R236" s="42" t="s">
        <v>103</v>
      </c>
      <c r="S236" s="42" t="s">
        <v>103</v>
      </c>
      <c r="T236" s="42" t="s">
        <v>103</v>
      </c>
      <c r="U236" s="42" t="str">
        <f>IFERROR(100-Abril81168913141516[[#This Row],[10,00]]-Abril81168913141516[[#This Row],[12,00]]-Abril81168913141516[[#This Row],[14,00]]-Abril81168913141516[[#This Row],[16,00]],"N.A.")</f>
        <v>N.A.</v>
      </c>
      <c r="V236" s="42"/>
      <c r="W236" s="42" t="s">
        <v>109</v>
      </c>
      <c r="X236" s="42"/>
      <c r="Y236" s="42"/>
    </row>
    <row r="237" spans="1:25" ht="15" hidden="1" customHeight="1" x14ac:dyDescent="0.25">
      <c r="A237" s="41">
        <v>226</v>
      </c>
      <c r="B237" s="43">
        <v>45685</v>
      </c>
      <c r="C237" s="44">
        <v>0.41666666666666669</v>
      </c>
      <c r="D237" s="42" t="s">
        <v>73</v>
      </c>
      <c r="E237" s="42" t="s">
        <v>78</v>
      </c>
      <c r="F237" s="42">
        <v>200543</v>
      </c>
      <c r="G237" s="45" t="str">
        <f>+VLOOKUP(Abril81168913141516[[#This Row],[Código]],Tabla1[#All],2,FALSE)</f>
        <v xml:space="preserve">C.ENGORDE ESP VR. </v>
      </c>
      <c r="H237" s="42">
        <v>77</v>
      </c>
      <c r="I237" s="42">
        <v>26</v>
      </c>
      <c r="J237" s="42">
        <v>18</v>
      </c>
      <c r="K237" s="9" t="s">
        <v>103</v>
      </c>
      <c r="L237" s="42" t="s">
        <v>103</v>
      </c>
      <c r="M237" s="22" t="str">
        <f>IFERROR((Abril81168913141516[[#This Row],[m2]]*100)/Abril81168913141516[[#This Row],[m1]],"N.A")</f>
        <v>N.A</v>
      </c>
      <c r="N237" s="42" t="s">
        <v>103</v>
      </c>
      <c r="O237" s="42" t="str">
        <f>IFERROR(100-Abril81168913141516[[#This Row],[% Durab.]],"N.A")</f>
        <v>N.A</v>
      </c>
      <c r="P237" s="42" t="s">
        <v>124</v>
      </c>
      <c r="Q237" s="42">
        <v>0.12</v>
      </c>
      <c r="R237" s="42">
        <v>0.84</v>
      </c>
      <c r="S237" s="42">
        <v>5.68</v>
      </c>
      <c r="T237" s="42">
        <v>5.16</v>
      </c>
      <c r="U237" s="42">
        <f>IFERROR(100-Abril81168913141516[[#This Row],[10,00]]-Abril81168913141516[[#This Row],[12,00]]-Abril81168913141516[[#This Row],[14,00]]-Abril81168913141516[[#This Row],[16,00]],"N.A.")</f>
        <v>88.199999999999989</v>
      </c>
      <c r="V237" s="42"/>
      <c r="W237" s="42" t="s">
        <v>118</v>
      </c>
      <c r="X237" s="42"/>
      <c r="Y237" s="42"/>
    </row>
    <row r="238" spans="1:25" ht="15" hidden="1" customHeight="1" x14ac:dyDescent="0.25">
      <c r="A238" s="41">
        <v>227</v>
      </c>
      <c r="B238" s="43">
        <v>45685</v>
      </c>
      <c r="C238" s="44">
        <v>0.27083333333333331</v>
      </c>
      <c r="D238" s="42" t="s">
        <v>119</v>
      </c>
      <c r="E238" s="42" t="s">
        <v>77</v>
      </c>
      <c r="F238" s="42">
        <v>200542</v>
      </c>
      <c r="G238" s="45" t="str">
        <f>+VLOOKUP(Abril81168913141516[[#This Row],[Código]],Tabla1[#All],2,FALSE)</f>
        <v xml:space="preserve">LEVANTE R ESP VR </v>
      </c>
      <c r="H238" s="42">
        <v>78</v>
      </c>
      <c r="I238" s="42">
        <v>12</v>
      </c>
      <c r="J238" s="42">
        <v>6</v>
      </c>
      <c r="K238" s="9">
        <v>500</v>
      </c>
      <c r="L238" s="42">
        <v>450</v>
      </c>
      <c r="M238" s="22">
        <f>IFERROR((Abril81168913141516[[#This Row],[m2]]*100)/Abril81168913141516[[#This Row],[m1]],"N.A")</f>
        <v>90</v>
      </c>
      <c r="N238" s="42">
        <v>3.09</v>
      </c>
      <c r="O238" s="42">
        <f>IFERROR(100-Abril81168913141516[[#This Row],[% Durab.]],"N.A")</f>
        <v>10</v>
      </c>
      <c r="P238" s="42" t="s">
        <v>103</v>
      </c>
      <c r="Q238" s="42" t="s">
        <v>103</v>
      </c>
      <c r="R238" s="42" t="s">
        <v>103</v>
      </c>
      <c r="S238" s="42" t="s">
        <v>120</v>
      </c>
      <c r="T238" s="42" t="s">
        <v>103</v>
      </c>
      <c r="U238" s="42" t="str">
        <f>IFERROR(100-Abril81168913141516[[#This Row],[10,00]]-Abril81168913141516[[#This Row],[12,00]]-Abril81168913141516[[#This Row],[14,00]]-Abril81168913141516[[#This Row],[16,00]],"N.A.")</f>
        <v>N.A.</v>
      </c>
      <c r="V238" s="42"/>
      <c r="W238" s="42" t="s">
        <v>109</v>
      </c>
      <c r="X238" s="42"/>
      <c r="Y238" s="42"/>
    </row>
    <row r="239" spans="1:25" ht="15" hidden="1" customHeight="1" x14ac:dyDescent="0.25">
      <c r="A239" s="41">
        <v>228</v>
      </c>
      <c r="B239" s="43">
        <v>45685</v>
      </c>
      <c r="C239" s="44">
        <v>0.52083333333333337</v>
      </c>
      <c r="D239" s="42" t="s">
        <v>114</v>
      </c>
      <c r="E239" s="42" t="s">
        <v>78</v>
      </c>
      <c r="F239" s="42">
        <v>200543</v>
      </c>
      <c r="G239" s="45" t="str">
        <f>+VLOOKUP(Abril81168913141516[[#This Row],[Código]],Tabla1[#All],2,FALSE)</f>
        <v xml:space="preserve">C.ENGORDE ESP VR. </v>
      </c>
      <c r="H239" s="42">
        <v>77</v>
      </c>
      <c r="I239" s="42">
        <v>26</v>
      </c>
      <c r="J239" s="42">
        <v>26</v>
      </c>
      <c r="K239" s="9" t="s">
        <v>120</v>
      </c>
      <c r="L239" s="42" t="s">
        <v>120</v>
      </c>
      <c r="M239" s="22" t="s">
        <v>110</v>
      </c>
      <c r="N239" s="42" t="s">
        <v>120</v>
      </c>
      <c r="O239" s="42" t="str">
        <f>IFERROR(100-Abril81168913141516[[#This Row],[% Durab.]],"N.A")</f>
        <v>N.A</v>
      </c>
      <c r="P239" s="42" t="s">
        <v>124</v>
      </c>
      <c r="Q239" s="42">
        <v>0.28000000000000003</v>
      </c>
      <c r="R239" s="42">
        <v>1.04</v>
      </c>
      <c r="S239" s="42">
        <v>6.6</v>
      </c>
      <c r="T239" s="42">
        <v>3.62</v>
      </c>
      <c r="U239" s="42">
        <f>IFERROR(100-Abril81168913141516[[#This Row],[10,00]]-Abril81168913141516[[#This Row],[12,00]]-Abril81168913141516[[#This Row],[14,00]]-Abril81168913141516[[#This Row],[16,00]],"N.A.")</f>
        <v>88.46</v>
      </c>
      <c r="V239" s="42"/>
      <c r="W239" s="42" t="s">
        <v>109</v>
      </c>
      <c r="X239" s="42"/>
      <c r="Y239" s="42"/>
    </row>
    <row r="240" spans="1:25" ht="15" hidden="1" customHeight="1" x14ac:dyDescent="0.25">
      <c r="A240" s="41">
        <v>229</v>
      </c>
      <c r="B240" s="43">
        <v>45685</v>
      </c>
      <c r="C240" s="44">
        <v>0.62152777777777779</v>
      </c>
      <c r="D240" s="42" t="s">
        <v>119</v>
      </c>
      <c r="E240" s="42" t="s">
        <v>77</v>
      </c>
      <c r="F240" s="42">
        <v>200543</v>
      </c>
      <c r="G240" s="45" t="str">
        <f>+VLOOKUP(Abril81168913141516[[#This Row],[Código]],Tabla1[#All],2,FALSE)</f>
        <v xml:space="preserve">C.ENGORDE ESP VR. </v>
      </c>
      <c r="H240" s="42">
        <v>77</v>
      </c>
      <c r="I240" s="42">
        <v>26</v>
      </c>
      <c r="J240" s="42">
        <v>22</v>
      </c>
      <c r="K240" s="9">
        <v>500</v>
      </c>
      <c r="L240" s="42">
        <v>450</v>
      </c>
      <c r="M240" s="22">
        <f>IFERROR((Abril81168913141516[[#This Row],[m2]]*100)/Abril81168913141516[[#This Row],[m1]],"N.A")</f>
        <v>90</v>
      </c>
      <c r="N240" s="42">
        <v>3.01</v>
      </c>
      <c r="O240" s="42">
        <f>IFERROR(100-Abril81168913141516[[#This Row],[% Durab.]],"N.A")</f>
        <v>10</v>
      </c>
      <c r="P240" s="42" t="s">
        <v>103</v>
      </c>
      <c r="Q240" s="42" t="s">
        <v>103</v>
      </c>
      <c r="R240" s="42" t="s">
        <v>103</v>
      </c>
      <c r="S240" s="42" t="s">
        <v>120</v>
      </c>
      <c r="T240" s="42" t="s">
        <v>103</v>
      </c>
      <c r="U240" s="42" t="str">
        <f>IFERROR(100-Abril81168913141516[[#This Row],[10,00]]-Abril81168913141516[[#This Row],[12,00]]-Abril81168913141516[[#This Row],[14,00]]-Abril81168913141516[[#This Row],[16,00]],"N.A.")</f>
        <v>N.A.</v>
      </c>
      <c r="V240" s="42"/>
      <c r="W240" s="42" t="s">
        <v>109</v>
      </c>
      <c r="X240" s="42"/>
      <c r="Y240" s="42"/>
    </row>
    <row r="241" spans="1:25" ht="15" hidden="1" customHeight="1" x14ac:dyDescent="0.25">
      <c r="A241" s="41">
        <v>230</v>
      </c>
      <c r="B241" s="43">
        <v>45685</v>
      </c>
      <c r="C241" s="74">
        <v>0.70833333333333337</v>
      </c>
      <c r="D241" s="75" t="s">
        <v>114</v>
      </c>
      <c r="E241" s="75" t="s">
        <v>116</v>
      </c>
      <c r="F241" s="75">
        <v>200542</v>
      </c>
      <c r="G241" s="45" t="str">
        <f>+VLOOKUP(Abril81168913141516[[#This Row],[Código]],Tabla1[#All],2,FALSE)</f>
        <v xml:space="preserve">LEVANTE R ESP VR </v>
      </c>
      <c r="H241" s="75">
        <v>78</v>
      </c>
      <c r="I241" s="75">
        <v>12</v>
      </c>
      <c r="J241" s="75">
        <v>6</v>
      </c>
      <c r="K241" s="75" t="s">
        <v>120</v>
      </c>
      <c r="L241" s="75" t="s">
        <v>120</v>
      </c>
      <c r="M241" s="76" t="s">
        <v>110</v>
      </c>
      <c r="N241" s="75" t="s">
        <v>120</v>
      </c>
      <c r="O241" s="75" t="str">
        <f>IFERROR(100-Abril81168913141516[[#This Row],[% Durab.]],"N.A")</f>
        <v>N.A</v>
      </c>
      <c r="P241" s="42" t="s">
        <v>124</v>
      </c>
      <c r="Q241" s="75">
        <v>0.12</v>
      </c>
      <c r="R241" s="75">
        <v>0.52</v>
      </c>
      <c r="S241" s="75">
        <v>4.88</v>
      </c>
      <c r="T241" s="75">
        <v>5.24</v>
      </c>
      <c r="U241" s="75">
        <f>IFERROR(100-Abril81168913141516[[#This Row],[10,00]]-Abril81168913141516[[#This Row],[12,00]]-Abril81168913141516[[#This Row],[14,00]]-Abril81168913141516[[#This Row],[16,00]],"N.A.")</f>
        <v>89.240000000000009</v>
      </c>
      <c r="V241" s="75"/>
      <c r="W241" s="75" t="s">
        <v>109</v>
      </c>
      <c r="X241" s="75"/>
      <c r="Y241" s="75"/>
    </row>
    <row r="242" spans="1:25" ht="15" hidden="1" customHeight="1" x14ac:dyDescent="0.25">
      <c r="A242" s="41">
        <v>231</v>
      </c>
      <c r="B242" s="43">
        <v>45685</v>
      </c>
      <c r="C242" s="44">
        <v>0.79166666666666663</v>
      </c>
      <c r="D242" s="42" t="s">
        <v>114</v>
      </c>
      <c r="E242" s="42" t="s">
        <v>116</v>
      </c>
      <c r="F242" s="42">
        <v>200542</v>
      </c>
      <c r="G242" s="45" t="str">
        <f>+VLOOKUP(Abril81168913141516[[#This Row],[Código]],Tabla1[#All],2,FALSE)</f>
        <v xml:space="preserve">LEVANTE R ESP VR </v>
      </c>
      <c r="H242" s="42">
        <v>79</v>
      </c>
      <c r="I242" s="42">
        <v>9</v>
      </c>
      <c r="J242" s="42">
        <v>4</v>
      </c>
      <c r="K242" s="9" t="s">
        <v>120</v>
      </c>
      <c r="L242" s="42" t="s">
        <v>120</v>
      </c>
      <c r="M242" s="22" t="s">
        <v>110</v>
      </c>
      <c r="N242" s="42" t="s">
        <v>120</v>
      </c>
      <c r="O242" s="42" t="str">
        <f>IFERROR(100-Abril81168913141516[[#This Row],[% Durab.]],"N.A")</f>
        <v>N.A</v>
      </c>
      <c r="P242" s="42" t="s">
        <v>124</v>
      </c>
      <c r="Q242" s="42">
        <v>0.04</v>
      </c>
      <c r="R242" s="42">
        <v>0.36</v>
      </c>
      <c r="S242" s="42">
        <v>3.52</v>
      </c>
      <c r="T242" s="42">
        <v>3.68</v>
      </c>
      <c r="U242" s="42">
        <f>IFERROR(100-Abril81168913141516[[#This Row],[10,00]]-Abril81168913141516[[#This Row],[12,00]]-Abril81168913141516[[#This Row],[14,00]]-Abril81168913141516[[#This Row],[16,00]],"N.A.")</f>
        <v>92.399999999999991</v>
      </c>
      <c r="V242" s="42"/>
      <c r="W242" s="42" t="s">
        <v>109</v>
      </c>
      <c r="X242" s="68"/>
      <c r="Y242" s="42"/>
    </row>
    <row r="243" spans="1:25" ht="15" hidden="1" customHeight="1" x14ac:dyDescent="0.25">
      <c r="A243" s="41">
        <v>232</v>
      </c>
      <c r="B243" s="43">
        <v>45685</v>
      </c>
      <c r="C243" s="44">
        <v>0.83333333333333337</v>
      </c>
      <c r="D243" s="42" t="s">
        <v>114</v>
      </c>
      <c r="E243" s="42" t="s">
        <v>116</v>
      </c>
      <c r="F243" s="42">
        <v>200542</v>
      </c>
      <c r="G243" s="45" t="str">
        <f>+VLOOKUP(Abril81168913141516[[#This Row],[Código]],Tabla1[#All],2,FALSE)</f>
        <v xml:space="preserve">LEVANTE R ESP VR </v>
      </c>
      <c r="H243" s="42">
        <v>79</v>
      </c>
      <c r="I243" s="42">
        <v>9</v>
      </c>
      <c r="J243" s="42">
        <v>9</v>
      </c>
      <c r="K243" s="9" t="s">
        <v>120</v>
      </c>
      <c r="L243" s="42" t="s">
        <v>120</v>
      </c>
      <c r="M243" s="22" t="str">
        <f>IFERROR((Abril81168913141516[[#This Row],[m2]]*100)/Abril81168913141516[[#This Row],[m1]],"N.A")</f>
        <v>N.A</v>
      </c>
      <c r="N243" s="42" t="s">
        <v>120</v>
      </c>
      <c r="O243" s="42" t="str">
        <f>IFERROR(100-Abril81168913141516[[#This Row],[% Durab.]],"N.A")</f>
        <v>N.A</v>
      </c>
      <c r="P243" s="42" t="s">
        <v>124</v>
      </c>
      <c r="Q243" s="42">
        <v>0.12</v>
      </c>
      <c r="R243" s="42">
        <v>0.48</v>
      </c>
      <c r="S243" s="42">
        <v>3.52</v>
      </c>
      <c r="T243" s="42">
        <v>5.24</v>
      </c>
      <c r="U243" s="42">
        <f>IFERROR(100-Abril81168913141516[[#This Row],[10,00]]-Abril81168913141516[[#This Row],[12,00]]-Abril81168913141516[[#This Row],[14,00]]-Abril81168913141516[[#This Row],[16,00]],"N.A.")</f>
        <v>90.64</v>
      </c>
      <c r="V243" s="42"/>
      <c r="W243" s="42" t="s">
        <v>109</v>
      </c>
      <c r="X243" s="68"/>
      <c r="Y243" s="42"/>
    </row>
    <row r="244" spans="1:25" ht="15" hidden="1" customHeight="1" x14ac:dyDescent="0.25">
      <c r="A244" s="41">
        <v>233</v>
      </c>
      <c r="B244" s="43">
        <v>45685</v>
      </c>
      <c r="C244" s="44">
        <v>0.85416666666666663</v>
      </c>
      <c r="D244" s="42" t="s">
        <v>119</v>
      </c>
      <c r="E244" s="42" t="s">
        <v>77</v>
      </c>
      <c r="F244" s="42">
        <v>200542</v>
      </c>
      <c r="G244" s="45" t="str">
        <f>+VLOOKUP(Abril81168913141516[[#This Row],[Código]],Tabla1[#All],2,FALSE)</f>
        <v xml:space="preserve">LEVANTE R ESP VR </v>
      </c>
      <c r="H244" s="42">
        <v>79</v>
      </c>
      <c r="I244" s="42">
        <v>9</v>
      </c>
      <c r="J244" s="42">
        <v>4</v>
      </c>
      <c r="K244" s="9">
        <v>500</v>
      </c>
      <c r="L244" s="42">
        <v>448</v>
      </c>
      <c r="M244" s="22">
        <f>IFERROR((Abril81168913141516[[#This Row],[m2]]*100)/Abril81168913141516[[#This Row],[m1]],"N.A")</f>
        <v>89.6</v>
      </c>
      <c r="N244" s="42">
        <v>3.11</v>
      </c>
      <c r="O244" s="42">
        <f>IFERROR(100-Abril81168913141516[[#This Row],[% Durab.]],"N.A")</f>
        <v>10.400000000000006</v>
      </c>
      <c r="P244" s="42" t="s">
        <v>103</v>
      </c>
      <c r="Q244" s="42" t="s">
        <v>103</v>
      </c>
      <c r="R244" s="42" t="s">
        <v>103</v>
      </c>
      <c r="S244" s="42" t="s">
        <v>120</v>
      </c>
      <c r="T244" s="42" t="s">
        <v>103</v>
      </c>
      <c r="U244" s="42" t="str">
        <f>IFERROR(100-Abril81168913141516[[#This Row],[10,00]]-Abril81168913141516[[#This Row],[12,00]]-Abril81168913141516[[#This Row],[14,00]]-Abril81168913141516[[#This Row],[16,00]],"N.A.")</f>
        <v>N.A.</v>
      </c>
      <c r="V244" s="42"/>
      <c r="W244" s="42" t="s">
        <v>109</v>
      </c>
      <c r="X244" s="42"/>
      <c r="Y244" s="42"/>
    </row>
    <row r="245" spans="1:25" ht="15" hidden="1" customHeight="1" x14ac:dyDescent="0.25">
      <c r="A245" s="41">
        <v>234</v>
      </c>
      <c r="B245" s="43">
        <v>45685</v>
      </c>
      <c r="C245" s="44">
        <v>0.91666666666666663</v>
      </c>
      <c r="D245" s="42" t="s">
        <v>114</v>
      </c>
      <c r="E245" s="42" t="s">
        <v>116</v>
      </c>
      <c r="F245" s="42">
        <v>200541</v>
      </c>
      <c r="G245" s="45" t="str">
        <f>+VLOOKUP(Abril81168913141516[[#This Row],[Código]],Tabla1[#All],2,FALSE)</f>
        <v>C. LEVANTE VR P.</v>
      </c>
      <c r="H245" s="42">
        <v>80</v>
      </c>
      <c r="I245" s="42">
        <v>36</v>
      </c>
      <c r="J245" s="42">
        <v>4</v>
      </c>
      <c r="K245" s="9" t="s">
        <v>120</v>
      </c>
      <c r="L245" s="42" t="s">
        <v>120</v>
      </c>
      <c r="M245" s="22" t="s">
        <v>110</v>
      </c>
      <c r="N245" s="42" t="s">
        <v>120</v>
      </c>
      <c r="O245" s="42" t="str">
        <f>IFERROR(100-Abril81168913141516[[#This Row],[% Durab.]],"N.A")</f>
        <v>N.A</v>
      </c>
      <c r="P245" s="42" t="s">
        <v>124</v>
      </c>
      <c r="Q245" s="42">
        <v>0.16</v>
      </c>
      <c r="R245" s="42">
        <v>0.76</v>
      </c>
      <c r="S245" s="42">
        <v>7.88</v>
      </c>
      <c r="T245" s="42">
        <v>6.84</v>
      </c>
      <c r="U245" s="42">
        <f>IFERROR(100-Abril81168913141516[[#This Row],[10,00]]-Abril81168913141516[[#This Row],[12,00]]-Abril81168913141516[[#This Row],[14,00]]-Abril81168913141516[[#This Row],[16,00]],"N.A.")</f>
        <v>84.36</v>
      </c>
      <c r="V245" s="42"/>
      <c r="W245" s="42" t="s">
        <v>109</v>
      </c>
      <c r="X245" s="42"/>
      <c r="Y245" s="42"/>
    </row>
    <row r="246" spans="1:25" ht="15" hidden="1" customHeight="1" x14ac:dyDescent="0.25">
      <c r="A246" s="41">
        <v>235</v>
      </c>
      <c r="B246" s="43">
        <v>45686</v>
      </c>
      <c r="C246" s="52">
        <v>930</v>
      </c>
      <c r="D246" s="53" t="s">
        <v>114</v>
      </c>
      <c r="E246" s="53" t="s">
        <v>116</v>
      </c>
      <c r="F246" s="42">
        <v>200541</v>
      </c>
      <c r="G246" s="45" t="str">
        <f>+VLOOKUP(Abril81168913141516[[#This Row],[Código]],Tabla1[#All],2,FALSE)</f>
        <v>C. LEVANTE VR P.</v>
      </c>
      <c r="H246" s="42">
        <v>80</v>
      </c>
      <c r="I246" s="42">
        <v>36</v>
      </c>
      <c r="J246" s="42">
        <v>8</v>
      </c>
      <c r="K246" s="9" t="s">
        <v>120</v>
      </c>
      <c r="L246" s="42" t="s">
        <v>120</v>
      </c>
      <c r="M246" s="22" t="s">
        <v>110</v>
      </c>
      <c r="N246" s="42" t="s">
        <v>120</v>
      </c>
      <c r="O246" s="42" t="str">
        <f>IFERROR(100-Abril81168913141516[[#This Row],[% Durab.]],"N.A")</f>
        <v>N.A</v>
      </c>
      <c r="P246" s="42" t="s">
        <v>124</v>
      </c>
      <c r="Q246" s="42">
        <v>0.12</v>
      </c>
      <c r="R246" s="42">
        <v>0.72</v>
      </c>
      <c r="S246" s="42">
        <v>5.84</v>
      </c>
      <c r="T246" s="42">
        <v>4.96</v>
      </c>
      <c r="U246" s="42">
        <f>IFERROR(100-Abril81168913141516[[#This Row],[10,00]]-Abril81168913141516[[#This Row],[12,00]]-Abril81168913141516[[#This Row],[14,00]]-Abril81168913141516[[#This Row],[16,00]],"N.A.")</f>
        <v>88.36</v>
      </c>
      <c r="V246" s="42"/>
      <c r="W246" s="42" t="s">
        <v>109</v>
      </c>
      <c r="X246" s="68"/>
      <c r="Y246" s="53"/>
    </row>
    <row r="247" spans="1:25" ht="15" hidden="1" customHeight="1" x14ac:dyDescent="0.25">
      <c r="A247" s="41">
        <v>236</v>
      </c>
      <c r="B247" s="43">
        <v>45686</v>
      </c>
      <c r="C247" s="52">
        <v>0.44444444444444442</v>
      </c>
      <c r="D247" s="53" t="s">
        <v>119</v>
      </c>
      <c r="E247" s="53" t="s">
        <v>77</v>
      </c>
      <c r="F247" s="42">
        <v>200541</v>
      </c>
      <c r="G247" s="45" t="str">
        <f>+VLOOKUP(Abril81168913141516[[#This Row],[Código]],Tabla1[#All],2,FALSE)</f>
        <v>C. LEVANTE VR P.</v>
      </c>
      <c r="H247" s="42">
        <v>80</v>
      </c>
      <c r="I247" s="42">
        <v>36</v>
      </c>
      <c r="J247" s="42">
        <v>9</v>
      </c>
      <c r="K247" s="9">
        <v>500</v>
      </c>
      <c r="L247" s="42">
        <v>461</v>
      </c>
      <c r="M247" s="22">
        <f>IFERROR((Abril81168913141516[[#This Row],[m2]]*100)/Abril81168913141516[[#This Row],[m1]],"N.A")</f>
        <v>92.2</v>
      </c>
      <c r="N247" s="42">
        <v>3.17</v>
      </c>
      <c r="O247" s="42">
        <f>IFERROR(100-Abril81168913141516[[#This Row],[% Durab.]],"N.A")</f>
        <v>7.7999999999999972</v>
      </c>
      <c r="P247" s="42" t="s">
        <v>103</v>
      </c>
      <c r="Q247" s="42" t="s">
        <v>103</v>
      </c>
      <c r="R247" s="42" t="s">
        <v>103</v>
      </c>
      <c r="S247" s="42" t="s">
        <v>120</v>
      </c>
      <c r="T247" s="42" t="s">
        <v>103</v>
      </c>
      <c r="U247" s="42" t="str">
        <f>IFERROR(100-Abril81168913141516[[#This Row],[10,00]]-Abril81168913141516[[#This Row],[12,00]]-Abril81168913141516[[#This Row],[14,00]]-Abril81168913141516[[#This Row],[16,00]],"N.A.")</f>
        <v>N.A.</v>
      </c>
      <c r="V247" s="42"/>
      <c r="W247" s="42" t="s">
        <v>109</v>
      </c>
      <c r="X247" s="53"/>
      <c r="Y247" s="53"/>
    </row>
    <row r="248" spans="1:25" ht="15" hidden="1" customHeight="1" x14ac:dyDescent="0.25">
      <c r="A248" s="41">
        <v>237</v>
      </c>
      <c r="B248" s="43">
        <v>45686</v>
      </c>
      <c r="C248" s="44">
        <v>0.46180555555555558</v>
      </c>
      <c r="D248" s="42" t="s">
        <v>119</v>
      </c>
      <c r="E248" s="42" t="s">
        <v>77</v>
      </c>
      <c r="F248" s="42">
        <v>200541</v>
      </c>
      <c r="G248" s="45" t="str">
        <f>+VLOOKUP(Abril81168913141516[[#This Row],[Código]],Tabla1[#All],2,FALSE)</f>
        <v>C. LEVANTE VR P.</v>
      </c>
      <c r="H248" s="42">
        <v>80</v>
      </c>
      <c r="I248" s="42">
        <v>36</v>
      </c>
      <c r="J248" s="42">
        <v>11</v>
      </c>
      <c r="K248" s="9">
        <v>500</v>
      </c>
      <c r="L248" s="42">
        <v>449</v>
      </c>
      <c r="M248" s="22">
        <f>IFERROR((Abril81168913141516[[#This Row],[m2]]*100)/Abril81168913141516[[#This Row],[m1]],"N.A")</f>
        <v>89.8</v>
      </c>
      <c r="N248" s="42">
        <v>2.3199999999999998</v>
      </c>
      <c r="O248" s="42">
        <f>IFERROR(100-Abril81168913141516[[#This Row],[% Durab.]],"N.A")</f>
        <v>10.200000000000003</v>
      </c>
      <c r="P248" s="42" t="s">
        <v>103</v>
      </c>
      <c r="Q248" s="42" t="s">
        <v>103</v>
      </c>
      <c r="R248" s="42" t="s">
        <v>103</v>
      </c>
      <c r="S248" s="42" t="s">
        <v>120</v>
      </c>
      <c r="T248" s="42" t="s">
        <v>103</v>
      </c>
      <c r="U248" s="42" t="str">
        <f>IFERROR(100-Abril81168913141516[[#This Row],[10,00]]-Abril81168913141516[[#This Row],[12,00]]-Abril81168913141516[[#This Row],[14,00]]-Abril81168913141516[[#This Row],[16,00]],"N.A.")</f>
        <v>N.A.</v>
      </c>
      <c r="V248" s="42"/>
      <c r="W248" s="42" t="s">
        <v>109</v>
      </c>
      <c r="X248" s="42"/>
      <c r="Y248" s="42"/>
    </row>
    <row r="249" spans="1:25" ht="15" hidden="1" customHeight="1" x14ac:dyDescent="0.25">
      <c r="A249" s="41">
        <v>238</v>
      </c>
      <c r="B249" s="43">
        <v>45686</v>
      </c>
      <c r="C249" s="74">
        <v>0.54166666666666663</v>
      </c>
      <c r="D249" s="75" t="s">
        <v>119</v>
      </c>
      <c r="E249" s="75" t="s">
        <v>77</v>
      </c>
      <c r="F249" s="75">
        <v>200541</v>
      </c>
      <c r="G249" s="45" t="str">
        <f>+VLOOKUP(Abril81168913141516[[#This Row],[Código]],Tabla1[#All],2,FALSE)</f>
        <v>C. LEVANTE VR P.</v>
      </c>
      <c r="H249" s="75">
        <v>80</v>
      </c>
      <c r="I249" s="75">
        <v>36</v>
      </c>
      <c r="J249" s="75">
        <v>19</v>
      </c>
      <c r="K249" s="9">
        <v>500</v>
      </c>
      <c r="L249" s="75">
        <v>433</v>
      </c>
      <c r="M249" s="76">
        <f>IFERROR((Abril81168913141516[[#This Row],[m2]]*100)/Abril81168913141516[[#This Row],[m1]],"N.A")</f>
        <v>86.6</v>
      </c>
      <c r="N249" s="75">
        <v>2.75</v>
      </c>
      <c r="O249" s="75">
        <f>IFERROR(100-Abril81168913141516[[#This Row],[% Durab.]],"N.A")</f>
        <v>13.400000000000006</v>
      </c>
      <c r="P249" s="75" t="s">
        <v>103</v>
      </c>
      <c r="Q249" s="75" t="s">
        <v>103</v>
      </c>
      <c r="R249" s="75" t="s">
        <v>103</v>
      </c>
      <c r="S249" s="75" t="s">
        <v>120</v>
      </c>
      <c r="T249" s="75" t="s">
        <v>103</v>
      </c>
      <c r="U249" s="75" t="str">
        <f>IFERROR(100-Abril81168913141516[[#This Row],[10,00]]-Abril81168913141516[[#This Row],[12,00]]-Abril81168913141516[[#This Row],[14,00]]-Abril81168913141516[[#This Row],[16,00]],"N.A.")</f>
        <v>N.A.</v>
      </c>
      <c r="V249" s="75"/>
      <c r="W249" s="42" t="s">
        <v>109</v>
      </c>
      <c r="X249" s="75"/>
      <c r="Y249" s="75"/>
    </row>
    <row r="250" spans="1:25" ht="15" hidden="1" customHeight="1" x14ac:dyDescent="0.25">
      <c r="A250" s="41">
        <v>239</v>
      </c>
      <c r="B250" s="43">
        <v>45686</v>
      </c>
      <c r="C250" s="44">
        <v>0.625</v>
      </c>
      <c r="D250" s="42" t="s">
        <v>119</v>
      </c>
      <c r="E250" s="42" t="s">
        <v>77</v>
      </c>
      <c r="F250" s="42">
        <v>200541</v>
      </c>
      <c r="G250" s="45" t="str">
        <f>+VLOOKUP(Abril81168913141516[[#This Row],[Código]],Tabla1[#All],2,FALSE)</f>
        <v>C. LEVANTE VR P.</v>
      </c>
      <c r="H250" s="42">
        <v>80</v>
      </c>
      <c r="I250" s="42">
        <v>36</v>
      </c>
      <c r="J250" s="42">
        <v>27</v>
      </c>
      <c r="K250" s="9">
        <v>500</v>
      </c>
      <c r="L250" s="42">
        <v>450</v>
      </c>
      <c r="M250" s="22">
        <f>IFERROR((Abril81168913141516[[#This Row],[m2]]*100)/Abril81168913141516[[#This Row],[m1]],"N.A")</f>
        <v>90</v>
      </c>
      <c r="N250" s="42">
        <v>2.62</v>
      </c>
      <c r="O250" s="42">
        <f>IFERROR(100-Abril81168913141516[[#This Row],[% Durab.]],"N.A")</f>
        <v>10</v>
      </c>
      <c r="P250" s="42" t="s">
        <v>103</v>
      </c>
      <c r="Q250" s="42" t="s">
        <v>103</v>
      </c>
      <c r="R250" s="42" t="s">
        <v>103</v>
      </c>
      <c r="S250" s="42" t="s">
        <v>120</v>
      </c>
      <c r="T250" s="42" t="s">
        <v>103</v>
      </c>
      <c r="U250" s="42" t="str">
        <f>IFERROR(100-Abril81168913141516[[#This Row],[10,00]]-Abril81168913141516[[#This Row],[12,00]]-Abril81168913141516[[#This Row],[14,00]]-Abril81168913141516[[#This Row],[16,00]],"N.A.")</f>
        <v>N.A.</v>
      </c>
      <c r="V250" s="42"/>
      <c r="W250" s="42" t="s">
        <v>109</v>
      </c>
      <c r="X250" s="42"/>
      <c r="Y250" s="42"/>
    </row>
    <row r="251" spans="1:25" ht="15" hidden="1" customHeight="1" x14ac:dyDescent="0.25">
      <c r="A251" s="41">
        <v>240</v>
      </c>
      <c r="B251" s="43">
        <v>45686</v>
      </c>
      <c r="C251" s="44">
        <v>0.64583333333333337</v>
      </c>
      <c r="D251" s="42" t="s">
        <v>114</v>
      </c>
      <c r="E251" s="53" t="s">
        <v>116</v>
      </c>
      <c r="F251" s="42">
        <v>200541</v>
      </c>
      <c r="G251" s="45" t="str">
        <f>+VLOOKUP(Abril81168913141516[[#This Row],[Código]],Tabla1[#All],2,FALSE)</f>
        <v>C. LEVANTE VR P.</v>
      </c>
      <c r="H251" s="42">
        <v>30</v>
      </c>
      <c r="I251" s="42">
        <v>36</v>
      </c>
      <c r="J251" s="42">
        <v>35</v>
      </c>
      <c r="K251" s="9" t="s">
        <v>120</v>
      </c>
      <c r="L251" s="42" t="s">
        <v>120</v>
      </c>
      <c r="M251" s="22" t="s">
        <v>110</v>
      </c>
      <c r="N251" s="42" t="s">
        <v>120</v>
      </c>
      <c r="O251" s="42" t="str">
        <f>IFERROR(100-Abril81168913141516[[#This Row],[% Durab.]],"N.A")</f>
        <v>N.A</v>
      </c>
      <c r="P251" s="42" t="s">
        <v>124</v>
      </c>
      <c r="Q251" s="42">
        <v>0.12</v>
      </c>
      <c r="R251" s="42">
        <v>0.64</v>
      </c>
      <c r="S251" s="42">
        <v>6.08</v>
      </c>
      <c r="T251" s="42">
        <v>5.84</v>
      </c>
      <c r="U251" s="42">
        <f>IFERROR(100-Abril81168913141516[[#This Row],[10,00]]-Abril81168913141516[[#This Row],[12,00]]-Abril81168913141516[[#This Row],[14,00]]-Abril81168913141516[[#This Row],[16,00]],"N.A.")</f>
        <v>87.32</v>
      </c>
      <c r="V251" s="42"/>
      <c r="W251" s="42" t="s">
        <v>109</v>
      </c>
      <c r="X251" s="42"/>
      <c r="Y251" s="42"/>
    </row>
    <row r="252" spans="1:25" ht="15" hidden="1" customHeight="1" x14ac:dyDescent="0.25">
      <c r="A252" s="41">
        <v>241</v>
      </c>
      <c r="B252" s="43">
        <v>45686</v>
      </c>
      <c r="C252" s="44">
        <v>0.72222222222222221</v>
      </c>
      <c r="D252" s="42" t="s">
        <v>119</v>
      </c>
      <c r="E252" s="42" t="s">
        <v>77</v>
      </c>
      <c r="F252" s="42">
        <v>200541</v>
      </c>
      <c r="G252" s="45" t="str">
        <f>+VLOOKUP(Abril81168913141516[[#This Row],[Código]],Tabla1[#All],2,FALSE)</f>
        <v>C. LEVANTE VR P.</v>
      </c>
      <c r="H252" s="42">
        <v>80</v>
      </c>
      <c r="I252" s="42">
        <v>36</v>
      </c>
      <c r="J252" s="42">
        <v>35</v>
      </c>
      <c r="K252" s="9">
        <v>500</v>
      </c>
      <c r="L252" s="42">
        <v>444</v>
      </c>
      <c r="M252" s="22">
        <f>IFERROR((Abril81168913141516[[#This Row],[m2]]*100)/Abril81168913141516[[#This Row],[m1]],"N.A")</f>
        <v>88.8</v>
      </c>
      <c r="N252" s="42">
        <v>1.65</v>
      </c>
      <c r="O252" s="42">
        <f>IFERROR(100-Abril81168913141516[[#This Row],[% Durab.]],"N.A")</f>
        <v>11.200000000000003</v>
      </c>
      <c r="P252" s="42" t="s">
        <v>103</v>
      </c>
      <c r="Q252" s="42" t="s">
        <v>103</v>
      </c>
      <c r="R252" s="42" t="s">
        <v>103</v>
      </c>
      <c r="S252" s="42" t="s">
        <v>120</v>
      </c>
      <c r="T252" s="42" t="s">
        <v>103</v>
      </c>
      <c r="U252" s="42" t="str">
        <f>IFERROR(100-Abril81168913141516[[#This Row],[10,00]]-Abril81168913141516[[#This Row],[12,00]]-Abril81168913141516[[#This Row],[14,00]]-Abril81168913141516[[#This Row],[16,00]],"N.A.")</f>
        <v>N.A.</v>
      </c>
      <c r="V252" s="42"/>
      <c r="W252" s="42" t="s">
        <v>109</v>
      </c>
      <c r="X252" s="42"/>
      <c r="Y252" s="42"/>
    </row>
    <row r="253" spans="1:25" ht="15" hidden="1" customHeight="1" x14ac:dyDescent="0.25">
      <c r="A253" s="41">
        <v>242</v>
      </c>
      <c r="B253" s="43">
        <v>45686</v>
      </c>
      <c r="C253" s="44">
        <v>0.77083333333333337</v>
      </c>
      <c r="D253" s="42" t="s">
        <v>114</v>
      </c>
      <c r="E253" s="42" t="s">
        <v>77</v>
      </c>
      <c r="F253" s="42">
        <v>200544</v>
      </c>
      <c r="G253" s="45" t="str">
        <f>+VLOOKUP(Abril81168913141516[[#This Row],[Código]],Tabla1[#All],2,FALSE)</f>
        <v>FINALIZADOR VR.</v>
      </c>
      <c r="H253" s="42">
        <v>81</v>
      </c>
      <c r="I253" s="42">
        <v>21</v>
      </c>
      <c r="J253" s="42">
        <v>5</v>
      </c>
      <c r="K253" s="9" t="s">
        <v>120</v>
      </c>
      <c r="L253" s="42" t="s">
        <v>120</v>
      </c>
      <c r="M253" s="22" t="str">
        <f>IFERROR((Abril81168913141516[[#This Row],[m2]]*100)/Abril81168913141516[[#This Row],[m1]],"N.A")</f>
        <v>N.A</v>
      </c>
      <c r="N253" s="42" t="s">
        <v>120</v>
      </c>
      <c r="O253" s="42" t="str">
        <f>IFERROR(100-Abril81168913141516[[#This Row],[% Durab.]],"N.A")</f>
        <v>N.A</v>
      </c>
      <c r="P253" s="42" t="s">
        <v>124</v>
      </c>
      <c r="Q253" s="42">
        <v>0.08</v>
      </c>
      <c r="R253" s="42">
        <v>0.32</v>
      </c>
      <c r="S253" s="42">
        <v>2.8</v>
      </c>
      <c r="T253" s="42">
        <v>3.24</v>
      </c>
      <c r="U253" s="42">
        <f>IFERROR(100-Abril81168913141516[[#This Row],[10,00]]-Abril81168913141516[[#This Row],[12,00]]-Abril81168913141516[[#This Row],[14,00]]-Abril81168913141516[[#This Row],[16,00]],"N.A.")</f>
        <v>93.560000000000016</v>
      </c>
      <c r="V253" s="42"/>
      <c r="W253" s="42" t="s">
        <v>109</v>
      </c>
      <c r="X253" s="42"/>
      <c r="Y253" s="42"/>
    </row>
    <row r="254" spans="1:25" ht="15" hidden="1" customHeight="1" x14ac:dyDescent="0.25">
      <c r="A254" s="41">
        <v>243</v>
      </c>
      <c r="B254" s="43">
        <v>45686</v>
      </c>
      <c r="C254" s="44">
        <v>0.85416666666666663</v>
      </c>
      <c r="D254" s="53" t="s">
        <v>119</v>
      </c>
      <c r="E254" s="53" t="s">
        <v>77</v>
      </c>
      <c r="F254" s="42">
        <v>200544</v>
      </c>
      <c r="G254" s="45" t="str">
        <f>+VLOOKUP(Abril81168913141516[[#This Row],[Código]],Tabla1[#All],2,FALSE)</f>
        <v>FINALIZADOR VR.</v>
      </c>
      <c r="H254" s="42">
        <v>81</v>
      </c>
      <c r="I254" s="42">
        <v>21</v>
      </c>
      <c r="J254" s="42">
        <v>4</v>
      </c>
      <c r="K254" s="9">
        <v>500</v>
      </c>
      <c r="L254" s="42">
        <v>446</v>
      </c>
      <c r="M254" s="22">
        <f>IFERROR((Abril81168913141516[[#This Row],[m2]]*100)/Abril81168913141516[[#This Row],[m1]],"N.A")</f>
        <v>89.2</v>
      </c>
      <c r="N254" s="42">
        <v>2.2999999999999998</v>
      </c>
      <c r="O254" s="42">
        <f>IFERROR(100-Abril81168913141516[[#This Row],[% Durab.]],"N.A")</f>
        <v>10.799999999999997</v>
      </c>
      <c r="P254" s="42" t="s">
        <v>103</v>
      </c>
      <c r="Q254" s="42" t="s">
        <v>103</v>
      </c>
      <c r="R254" s="42" t="s">
        <v>103</v>
      </c>
      <c r="S254" s="42" t="s">
        <v>120</v>
      </c>
      <c r="T254" s="42" t="s">
        <v>103</v>
      </c>
      <c r="U254" s="42" t="str">
        <f>IFERROR(100-Abril81168913141516[[#This Row],[10,00]]-Abril81168913141516[[#This Row],[12,00]]-Abril81168913141516[[#This Row],[14,00]]-Abril81168913141516[[#This Row],[16,00]],"N.A.")</f>
        <v>N.A.</v>
      </c>
      <c r="V254" s="42"/>
      <c r="W254" s="42" t="s">
        <v>109</v>
      </c>
      <c r="X254" s="42"/>
      <c r="Y254" s="42"/>
    </row>
    <row r="255" spans="1:25" ht="15" hidden="1" customHeight="1" x14ac:dyDescent="0.25">
      <c r="A255" s="41">
        <v>244</v>
      </c>
      <c r="B255" s="43">
        <v>45686</v>
      </c>
      <c r="C255" s="44">
        <v>0.875</v>
      </c>
      <c r="D255" s="53" t="s">
        <v>114</v>
      </c>
      <c r="E255" s="42" t="s">
        <v>116</v>
      </c>
      <c r="F255" s="42">
        <v>200544</v>
      </c>
      <c r="G255" s="45" t="str">
        <f>+VLOOKUP(Abril81168913141516[[#This Row],[Código]],Tabla1[#All],2,FALSE)</f>
        <v>FINALIZADOR VR.</v>
      </c>
      <c r="H255" s="42">
        <v>81</v>
      </c>
      <c r="I255" s="42">
        <v>21</v>
      </c>
      <c r="J255" s="42">
        <v>12</v>
      </c>
      <c r="K255" s="9" t="s">
        <v>120</v>
      </c>
      <c r="L255" s="42" t="s">
        <v>120</v>
      </c>
      <c r="M255" s="22" t="s">
        <v>110</v>
      </c>
      <c r="N255" s="42" t="s">
        <v>120</v>
      </c>
      <c r="O255" s="42" t="str">
        <f>IFERROR(100-Abril81168913141516[[#This Row],[% Durab.]],"N.A")</f>
        <v>N.A</v>
      </c>
      <c r="P255" s="42" t="s">
        <v>124</v>
      </c>
      <c r="Q255" s="42">
        <v>0.12</v>
      </c>
      <c r="R255" s="42">
        <v>0.44</v>
      </c>
      <c r="S255" s="42">
        <v>3.64</v>
      </c>
      <c r="T255" s="42">
        <v>3.56</v>
      </c>
      <c r="U255" s="42">
        <f>IFERROR(100-Abril81168913141516[[#This Row],[10,00]]-Abril81168913141516[[#This Row],[12,00]]-Abril81168913141516[[#This Row],[14,00]]-Abril81168913141516[[#This Row],[16,00]],"N.A.")</f>
        <v>92.24</v>
      </c>
      <c r="V255" s="42"/>
      <c r="W255" s="42" t="s">
        <v>109</v>
      </c>
      <c r="X255" s="42"/>
      <c r="Y255" s="42"/>
    </row>
    <row r="256" spans="1:25" ht="15" hidden="1" customHeight="1" x14ac:dyDescent="0.25">
      <c r="A256" s="41">
        <v>245</v>
      </c>
      <c r="B256" s="43">
        <v>45686</v>
      </c>
      <c r="C256" s="44">
        <v>0.91805555555555551</v>
      </c>
      <c r="D256" s="42" t="s">
        <v>119</v>
      </c>
      <c r="E256" s="42" t="s">
        <v>77</v>
      </c>
      <c r="F256" s="42">
        <v>200544</v>
      </c>
      <c r="G256" s="45" t="str">
        <f>+VLOOKUP(Abril81168913141516[[#This Row],[Código]],Tabla1[#All],2,FALSE)</f>
        <v>FINALIZADOR VR.</v>
      </c>
      <c r="H256" s="42">
        <v>81</v>
      </c>
      <c r="I256" s="42">
        <v>21</v>
      </c>
      <c r="J256" s="42">
        <v>10</v>
      </c>
      <c r="K256" s="9">
        <v>500</v>
      </c>
      <c r="L256" s="42">
        <v>461</v>
      </c>
      <c r="M256" s="22">
        <f>IFERROR((Abril81168913141516[[#This Row],[m2]]*100)/Abril81168913141516[[#This Row],[m1]],"N.A")</f>
        <v>92.2</v>
      </c>
      <c r="N256" s="42">
        <v>2.41</v>
      </c>
      <c r="O256" s="42">
        <f>IFERROR(100-Abril81168913141516[[#This Row],[% Durab.]],"N.A")</f>
        <v>7.7999999999999972</v>
      </c>
      <c r="P256" s="42" t="s">
        <v>103</v>
      </c>
      <c r="Q256" s="42" t="s">
        <v>103</v>
      </c>
      <c r="R256" s="42" t="s">
        <v>103</v>
      </c>
      <c r="S256" s="42" t="s">
        <v>120</v>
      </c>
      <c r="T256" s="42" t="s">
        <v>103</v>
      </c>
      <c r="U256" s="42" t="str">
        <f>IFERROR(100-Abril81168913141516[[#This Row],[10,00]]-Abril81168913141516[[#This Row],[12,00]]-Abril81168913141516[[#This Row],[14,00]]-Abril81168913141516[[#This Row],[16,00]],"N.A.")</f>
        <v>N.A.</v>
      </c>
      <c r="V256" s="42"/>
      <c r="W256" s="42" t="s">
        <v>109</v>
      </c>
      <c r="X256" s="42"/>
      <c r="Y256" s="42"/>
    </row>
    <row r="257" spans="1:25" ht="15" hidden="1" customHeight="1" x14ac:dyDescent="0.25">
      <c r="A257" s="41">
        <v>246</v>
      </c>
      <c r="B257" s="43">
        <v>45686</v>
      </c>
      <c r="C257" s="44">
        <v>0.97916666666666663</v>
      </c>
      <c r="D257" s="42" t="s">
        <v>114</v>
      </c>
      <c r="E257" s="42" t="s">
        <v>116</v>
      </c>
      <c r="F257" s="42">
        <v>200541</v>
      </c>
      <c r="G257" s="45" t="str">
        <f>+VLOOKUP(Abril81168913141516[[#This Row],[Código]],Tabla1[#All],2,FALSE)</f>
        <v>C. LEVANTE VR P.</v>
      </c>
      <c r="H257" s="42">
        <v>80</v>
      </c>
      <c r="I257" s="42">
        <v>36</v>
      </c>
      <c r="J257" s="42">
        <v>16</v>
      </c>
      <c r="K257" s="9" t="s">
        <v>120</v>
      </c>
      <c r="L257" s="42" t="s">
        <v>120</v>
      </c>
      <c r="M257" s="22" t="str">
        <f>IFERROR((Abril81168913141516[[#This Row],[m2]]*100)/Abril81168913141516[[#This Row],[m1]],"N.A")</f>
        <v>N.A</v>
      </c>
      <c r="N257" s="42" t="s">
        <v>103</v>
      </c>
      <c r="O257" s="42" t="str">
        <f>IFERROR(100-Abril81168913141516[[#This Row],[% Durab.]],"N.A")</f>
        <v>N.A</v>
      </c>
      <c r="P257" s="42" t="s">
        <v>124</v>
      </c>
      <c r="Q257" s="42">
        <v>0.06</v>
      </c>
      <c r="R257" s="42">
        <v>0.64</v>
      </c>
      <c r="S257" s="42">
        <v>5.52</v>
      </c>
      <c r="T257" s="42">
        <v>5.44</v>
      </c>
      <c r="U257" s="42">
        <f>IFERROR(100-Abril81168913141516[[#This Row],[10,00]]-Abril81168913141516[[#This Row],[12,00]]-Abril81168913141516[[#This Row],[14,00]]-Abril81168913141516[[#This Row],[16,00]],"N.A.")</f>
        <v>88.34</v>
      </c>
      <c r="V257" s="42"/>
      <c r="W257" s="42" t="s">
        <v>109</v>
      </c>
      <c r="X257" s="42"/>
      <c r="Y257" s="42"/>
    </row>
    <row r="258" spans="1:25" ht="15" hidden="1" customHeight="1" x14ac:dyDescent="0.25">
      <c r="A258" s="41">
        <v>247</v>
      </c>
      <c r="B258" s="43">
        <v>45686</v>
      </c>
      <c r="C258" s="44">
        <v>0.97916666666666663</v>
      </c>
      <c r="D258" s="53" t="s">
        <v>114</v>
      </c>
      <c r="E258" s="53" t="s">
        <v>116</v>
      </c>
      <c r="F258" s="42">
        <v>200541</v>
      </c>
      <c r="G258" s="45" t="str">
        <f>+VLOOKUP(Abril81168913141516[[#This Row],[Código]],Tabla1[#All],2,FALSE)</f>
        <v>C. LEVANTE VR P.</v>
      </c>
      <c r="H258" s="42">
        <v>80</v>
      </c>
      <c r="I258" s="42">
        <v>36</v>
      </c>
      <c r="J258" s="42">
        <v>24</v>
      </c>
      <c r="K258" s="9" t="s">
        <v>120</v>
      </c>
      <c r="L258" s="42" t="s">
        <v>120</v>
      </c>
      <c r="M258" s="22" t="s">
        <v>110</v>
      </c>
      <c r="N258" s="42" t="s">
        <v>120</v>
      </c>
      <c r="O258" s="42" t="str">
        <f>IFERROR(100-Abril81168913141516[[#This Row],[% Durab.]],"N.A")</f>
        <v>N.A</v>
      </c>
      <c r="P258" s="42" t="s">
        <v>124</v>
      </c>
      <c r="Q258" s="42">
        <v>0.16</v>
      </c>
      <c r="R258" s="42">
        <v>0.6</v>
      </c>
      <c r="S258" s="42">
        <v>5.4</v>
      </c>
      <c r="T258" s="42">
        <v>5.08</v>
      </c>
      <c r="U258" s="42">
        <f>IFERROR(100-Abril81168913141516[[#This Row],[10,00]]-Abril81168913141516[[#This Row],[12,00]]-Abril81168913141516[[#This Row],[14,00]]-Abril81168913141516[[#This Row],[16,00]],"N.A.")</f>
        <v>88.76</v>
      </c>
      <c r="V258" s="42"/>
      <c r="W258" s="42" t="s">
        <v>109</v>
      </c>
      <c r="X258" s="42"/>
      <c r="Y258" s="42"/>
    </row>
    <row r="259" spans="1:25" ht="15" hidden="1" customHeight="1" x14ac:dyDescent="0.25">
      <c r="A259" s="41">
        <v>248</v>
      </c>
      <c r="B259" s="43">
        <v>45686</v>
      </c>
      <c r="C259" s="44">
        <v>0.97916666666666663</v>
      </c>
      <c r="D259" s="42" t="s">
        <v>114</v>
      </c>
      <c r="E259" s="42" t="s">
        <v>116</v>
      </c>
      <c r="F259" s="42">
        <v>200544</v>
      </c>
      <c r="G259" s="45" t="str">
        <f>+VLOOKUP(Abril81168913141516[[#This Row],[Código]],Tabla1[#All],2,FALSE)</f>
        <v>FINALIZADOR VR.</v>
      </c>
      <c r="H259" s="42">
        <v>81</v>
      </c>
      <c r="I259" s="42">
        <v>21</v>
      </c>
      <c r="J259" s="42">
        <v>21</v>
      </c>
      <c r="K259" s="9" t="s">
        <v>120</v>
      </c>
      <c r="L259" s="42" t="s">
        <v>120</v>
      </c>
      <c r="M259" s="22" t="s">
        <v>110</v>
      </c>
      <c r="N259" s="42" t="s">
        <v>103</v>
      </c>
      <c r="O259" s="42" t="str">
        <f>IFERROR(100-Abril81168913141516[[#This Row],[% Durab.]],"N.A")</f>
        <v>N.A</v>
      </c>
      <c r="P259" s="42" t="s">
        <v>124</v>
      </c>
      <c r="Q259" s="42">
        <v>0.2</v>
      </c>
      <c r="R259" s="42">
        <v>1.28</v>
      </c>
      <c r="S259" s="42">
        <v>8.8000000000000007</v>
      </c>
      <c r="T259" s="42">
        <v>7.12</v>
      </c>
      <c r="U259" s="42">
        <f>IFERROR(100-Abril81168913141516[[#This Row],[10,00]]-Abril81168913141516[[#This Row],[12,00]]-Abril81168913141516[[#This Row],[14,00]]-Abril81168913141516[[#This Row],[16,00]],"N.A.")</f>
        <v>82.6</v>
      </c>
      <c r="V259" s="42"/>
      <c r="W259" s="42" t="s">
        <v>109</v>
      </c>
      <c r="X259" s="42"/>
      <c r="Y259" s="42"/>
    </row>
    <row r="260" spans="1:25" ht="15" customHeight="1" x14ac:dyDescent="0.25">
      <c r="A260" s="41">
        <v>249</v>
      </c>
      <c r="B260" s="43">
        <v>45687</v>
      </c>
      <c r="C260" s="44">
        <v>0.41666666666666669</v>
      </c>
      <c r="D260" s="53" t="s">
        <v>119</v>
      </c>
      <c r="E260" s="42" t="s">
        <v>77</v>
      </c>
      <c r="F260" s="42">
        <v>200541</v>
      </c>
      <c r="G260" s="45" t="str">
        <f>+VLOOKUP(Abril81168913141516[[#This Row],[Código]],Tabla1[#All],2,FALSE)</f>
        <v>C. LEVANTE VR P.</v>
      </c>
      <c r="H260" s="42">
        <v>82</v>
      </c>
      <c r="I260" s="42">
        <v>21</v>
      </c>
      <c r="J260" s="42">
        <v>19</v>
      </c>
      <c r="K260" s="9">
        <v>500</v>
      </c>
      <c r="L260" s="42">
        <v>396</v>
      </c>
      <c r="M260" s="22">
        <f>IFERROR((Abril81168913141516[[#This Row],[m2]]*100)/Abril81168913141516[[#This Row],[m1]],"N.A")</f>
        <v>79.2</v>
      </c>
      <c r="N260" s="42">
        <v>2.14</v>
      </c>
      <c r="O260" s="42">
        <f>IFERROR(100-Abril81168913141516[[#This Row],[% Durab.]],"N.A")</f>
        <v>20.799999999999997</v>
      </c>
      <c r="P260" s="42" t="s">
        <v>103</v>
      </c>
      <c r="Q260" s="42" t="s">
        <v>103</v>
      </c>
      <c r="R260" s="42" t="s">
        <v>103</v>
      </c>
      <c r="S260" s="42" t="s">
        <v>120</v>
      </c>
      <c r="T260" s="42" t="s">
        <v>103</v>
      </c>
      <c r="U260" s="42" t="str">
        <f>IFERROR(100-Abril81168913141516[[#This Row],[10,00]]-Abril81168913141516[[#This Row],[12,00]]-Abril81168913141516[[#This Row],[14,00]]-Abril81168913141516[[#This Row],[16,00]],"N.A.")</f>
        <v>N.A.</v>
      </c>
      <c r="V260" s="42"/>
      <c r="W260" s="42" t="s">
        <v>109</v>
      </c>
      <c r="X260" s="42"/>
      <c r="Y260" s="42"/>
    </row>
    <row r="261" spans="1:25" ht="15" customHeight="1" x14ac:dyDescent="0.25">
      <c r="A261" s="41">
        <v>250</v>
      </c>
      <c r="B261" s="43">
        <v>45687</v>
      </c>
      <c r="C261" s="44">
        <v>0.58333333333333337</v>
      </c>
      <c r="D261" s="42" t="s">
        <v>114</v>
      </c>
      <c r="E261" s="42" t="s">
        <v>116</v>
      </c>
      <c r="F261" s="42">
        <v>200541</v>
      </c>
      <c r="G261" s="45" t="str">
        <f>+VLOOKUP(Abril81168913141516[[#This Row],[Código]],Tabla1[#All],2,FALSE)</f>
        <v>C. LEVANTE VR P.</v>
      </c>
      <c r="H261" s="42">
        <v>82</v>
      </c>
      <c r="I261" s="42">
        <v>21</v>
      </c>
      <c r="J261" s="42">
        <v>8</v>
      </c>
      <c r="K261" s="9" t="s">
        <v>120</v>
      </c>
      <c r="L261" s="42" t="s">
        <v>120</v>
      </c>
      <c r="M261" s="22" t="s">
        <v>110</v>
      </c>
      <c r="N261" s="42" t="s">
        <v>103</v>
      </c>
      <c r="O261" s="42" t="str">
        <f>IFERROR(100-Abril81168913141516[[#This Row],[% Durab.]],"N.A")</f>
        <v>N.A</v>
      </c>
      <c r="P261" s="42" t="s">
        <v>124</v>
      </c>
      <c r="Q261" s="42">
        <v>0.2</v>
      </c>
      <c r="R261" s="42">
        <v>0.84</v>
      </c>
      <c r="S261" s="42">
        <v>6.64</v>
      </c>
      <c r="T261" s="42">
        <v>5.96</v>
      </c>
      <c r="U261" s="42">
        <f>IFERROR(100-Abril81168913141516[[#This Row],[10,00]]-Abril81168913141516[[#This Row],[12,00]]-Abril81168913141516[[#This Row],[14,00]]-Abril81168913141516[[#This Row],[16,00]],"N.A.")</f>
        <v>86.36</v>
      </c>
      <c r="V261" s="42"/>
      <c r="W261" s="42" t="s">
        <v>109</v>
      </c>
      <c r="X261" s="42"/>
      <c r="Y261" s="42"/>
    </row>
    <row r="262" spans="1:25" ht="15" customHeight="1" x14ac:dyDescent="0.25">
      <c r="A262" s="41">
        <v>251</v>
      </c>
      <c r="B262" s="43">
        <v>45687</v>
      </c>
      <c r="C262" s="44">
        <v>0.58333333333333337</v>
      </c>
      <c r="D262" s="42" t="s">
        <v>119</v>
      </c>
      <c r="E262" s="42" t="s">
        <v>77</v>
      </c>
      <c r="F262" s="42">
        <v>200541</v>
      </c>
      <c r="G262" s="45" t="str">
        <f>+VLOOKUP(Abril81168913141516[[#This Row],[Código]],Tabla1[#All],2,FALSE)</f>
        <v>C. LEVANTE VR P.</v>
      </c>
      <c r="H262" s="42">
        <v>82</v>
      </c>
      <c r="I262" s="42">
        <v>21</v>
      </c>
      <c r="J262" s="42">
        <v>4</v>
      </c>
      <c r="K262" s="9">
        <v>500</v>
      </c>
      <c r="L262" s="42">
        <v>464</v>
      </c>
      <c r="M262" s="22">
        <f>IFERROR((Abril81168913141516[[#This Row],[m2]]*100)/Abril81168913141516[[#This Row],[m1]],"N.A")</f>
        <v>92.8</v>
      </c>
      <c r="N262" s="42">
        <v>2.17</v>
      </c>
      <c r="O262" s="42">
        <f>IFERROR(100-Abril81168913141516[[#This Row],[% Durab.]],"N.A")</f>
        <v>7.2000000000000028</v>
      </c>
      <c r="P262" s="42" t="s">
        <v>103</v>
      </c>
      <c r="Q262" s="42" t="s">
        <v>103</v>
      </c>
      <c r="R262" s="42" t="s">
        <v>103</v>
      </c>
      <c r="S262" s="42" t="s">
        <v>103</v>
      </c>
      <c r="T262" s="42" t="s">
        <v>103</v>
      </c>
      <c r="U262" s="42" t="str">
        <f>IFERROR(100-Abril81168913141516[[#This Row],[10,00]]-Abril81168913141516[[#This Row],[12,00]]-Abril81168913141516[[#This Row],[14,00]]-Abril81168913141516[[#This Row],[16,00]],"N.A.")</f>
        <v>N.A.</v>
      </c>
      <c r="V262" s="42"/>
      <c r="W262" s="42" t="s">
        <v>113</v>
      </c>
      <c r="X262" s="42"/>
      <c r="Y262" s="42"/>
    </row>
    <row r="263" spans="1:25" ht="15" customHeight="1" x14ac:dyDescent="0.25">
      <c r="A263" s="41">
        <v>252</v>
      </c>
      <c r="B263" s="43">
        <v>45687</v>
      </c>
      <c r="C263" s="44">
        <v>0.68055555555555558</v>
      </c>
      <c r="D263" s="42" t="s">
        <v>119</v>
      </c>
      <c r="E263" s="42" t="s">
        <v>77</v>
      </c>
      <c r="F263" s="42">
        <v>200541</v>
      </c>
      <c r="G263" s="45" t="str">
        <f>+VLOOKUP(Abril81168913141516[[#This Row],[Código]],Tabla1[#All],2,FALSE)</f>
        <v>C. LEVANTE VR P.</v>
      </c>
      <c r="H263" s="42">
        <v>82</v>
      </c>
      <c r="I263" s="42">
        <v>21</v>
      </c>
      <c r="J263" s="42">
        <v>14</v>
      </c>
      <c r="K263" s="9">
        <v>500</v>
      </c>
      <c r="L263" s="42">
        <v>450</v>
      </c>
      <c r="M263" s="22">
        <f>IFERROR((Abril81168913141516[[#This Row],[m2]]*100)/Abril81168913141516[[#This Row],[m1]],"N.A")</f>
        <v>90</v>
      </c>
      <c r="N263" s="42">
        <v>2.12</v>
      </c>
      <c r="O263" s="42">
        <f>IFERROR(100-Abril81168913141516[[#This Row],[% Durab.]],"N.A")</f>
        <v>10</v>
      </c>
      <c r="P263" s="42" t="s">
        <v>103</v>
      </c>
      <c r="Q263" s="42" t="s">
        <v>103</v>
      </c>
      <c r="R263" s="42" t="s">
        <v>103</v>
      </c>
      <c r="S263" s="42" t="s">
        <v>103</v>
      </c>
      <c r="T263" s="42" t="s">
        <v>103</v>
      </c>
      <c r="U263" s="42" t="str">
        <f>IFERROR(100-Abril81168913141516[[#This Row],[10,00]]-Abril81168913141516[[#This Row],[12,00]]-Abril81168913141516[[#This Row],[14,00]]-Abril81168913141516[[#This Row],[16,00]],"N.A.")</f>
        <v>N.A.</v>
      </c>
      <c r="V263" s="42"/>
      <c r="W263" s="42" t="s">
        <v>113</v>
      </c>
      <c r="X263" s="42"/>
      <c r="Y263" s="42"/>
    </row>
    <row r="264" spans="1:25" s="64" customFormat="1" ht="15" customHeight="1" x14ac:dyDescent="0.25">
      <c r="A264" s="41">
        <v>253</v>
      </c>
      <c r="B264" s="43">
        <v>45687</v>
      </c>
      <c r="C264" s="44">
        <v>0.6875</v>
      </c>
      <c r="D264" s="61" t="s">
        <v>73</v>
      </c>
      <c r="E264" s="42" t="s">
        <v>78</v>
      </c>
      <c r="F264" s="42">
        <v>200541</v>
      </c>
      <c r="G264" s="45" t="str">
        <f>+VLOOKUP(Abril81168913141516[[#This Row],[Código]],Tabla1[#All],2,FALSE)</f>
        <v>C. LEVANTE VR P.</v>
      </c>
      <c r="H264" s="42">
        <v>82</v>
      </c>
      <c r="I264" s="42">
        <v>21</v>
      </c>
      <c r="J264" s="42">
        <v>16</v>
      </c>
      <c r="K264" s="9" t="s">
        <v>103</v>
      </c>
      <c r="L264" s="42" t="s">
        <v>103</v>
      </c>
      <c r="M264" s="22" t="str">
        <f>IFERROR((Abril81168913141516[[#This Row],[m2]]*100)/Abril81168913141516[[#This Row],[m1]],"N.A")</f>
        <v>N.A</v>
      </c>
      <c r="N264" s="42" t="s">
        <v>103</v>
      </c>
      <c r="O264" s="42" t="str">
        <f>IFERROR(100-Abril81168913141516[[#This Row],[% Durab.]],"N.A")</f>
        <v>N.A</v>
      </c>
      <c r="P264" s="42" t="s">
        <v>112</v>
      </c>
      <c r="Q264" s="42">
        <v>0.28000000000000003</v>
      </c>
      <c r="R264" s="42">
        <v>0.8</v>
      </c>
      <c r="S264" s="42">
        <v>6.32</v>
      </c>
      <c r="T264" s="42">
        <v>5.68</v>
      </c>
      <c r="U264" s="42">
        <f>IFERROR(100-Abril81168913141516[[#This Row],[10,00]]-Abril81168913141516[[#This Row],[12,00]]-Abril81168913141516[[#This Row],[14,00]]-Abril81168913141516[[#This Row],[16,00]],"N.A.")</f>
        <v>86.919999999999987</v>
      </c>
      <c r="V264" s="42"/>
      <c r="W264" s="42" t="s">
        <v>113</v>
      </c>
      <c r="X264" s="61"/>
      <c r="Y264" s="61"/>
    </row>
    <row r="265" spans="1:25" ht="15" customHeight="1" x14ac:dyDescent="0.25">
      <c r="A265" s="41">
        <v>254</v>
      </c>
      <c r="B265" s="43">
        <v>45687</v>
      </c>
      <c r="C265" s="44">
        <v>0.80208333333333337</v>
      </c>
      <c r="D265" s="42" t="s">
        <v>80</v>
      </c>
      <c r="E265" s="42" t="s">
        <v>77</v>
      </c>
      <c r="F265" s="42">
        <v>200541</v>
      </c>
      <c r="G265" s="45" t="str">
        <f>+VLOOKUP(Abril81168913141516[[#This Row],[Código]],Tabla1[#All],2,FALSE)</f>
        <v>C. LEVANTE VR P.</v>
      </c>
      <c r="H265" s="42">
        <v>82</v>
      </c>
      <c r="I265" s="42">
        <v>21</v>
      </c>
      <c r="J265" s="42">
        <v>19</v>
      </c>
      <c r="K265" s="9">
        <v>500</v>
      </c>
      <c r="L265" s="42">
        <v>451</v>
      </c>
      <c r="M265" s="22">
        <f>IFERROR((Abril81168913141516[[#This Row],[m2]]*100)/Abril81168913141516[[#This Row],[m1]],"N.A")</f>
        <v>90.2</v>
      </c>
      <c r="N265" s="42">
        <v>2.31</v>
      </c>
      <c r="O265" s="42">
        <f>IFERROR(100-Abril81168913141516[[#This Row],[% Durab.]],"N.A")</f>
        <v>9.7999999999999972</v>
      </c>
      <c r="P265" s="42" t="s">
        <v>103</v>
      </c>
      <c r="Q265" s="42" t="s">
        <v>103</v>
      </c>
      <c r="R265" s="42" t="s">
        <v>103</v>
      </c>
      <c r="S265" s="42" t="s">
        <v>103</v>
      </c>
      <c r="T265" s="42" t="s">
        <v>103</v>
      </c>
      <c r="U265" s="42" t="str">
        <f>IFERROR(100-Abril81168913141516[[#This Row],[10,00]]-Abril81168913141516[[#This Row],[12,00]]-Abril81168913141516[[#This Row],[14,00]]-Abril81168913141516[[#This Row],[16,00]],"N.A.")</f>
        <v>N.A.</v>
      </c>
      <c r="V265" s="42"/>
      <c r="W265" s="42" t="s">
        <v>113</v>
      </c>
      <c r="X265" s="42"/>
      <c r="Y265" s="42"/>
    </row>
    <row r="266" spans="1:25" ht="15" customHeight="1" x14ac:dyDescent="0.25">
      <c r="A266" s="41">
        <v>255</v>
      </c>
      <c r="B266" s="43">
        <v>45687</v>
      </c>
      <c r="C266" s="44">
        <v>0.8125</v>
      </c>
      <c r="D266" s="42" t="s">
        <v>73</v>
      </c>
      <c r="E266" s="42" t="s">
        <v>78</v>
      </c>
      <c r="F266" s="42">
        <v>200543</v>
      </c>
      <c r="G266" s="45" t="str">
        <f>+VLOOKUP(Abril81168913141516[[#This Row],[Código]],Tabla1[#All],2,FALSE)</f>
        <v xml:space="preserve">C.ENGORDE ESP VR. </v>
      </c>
      <c r="H266" s="42">
        <v>83</v>
      </c>
      <c r="I266" s="42">
        <v>21</v>
      </c>
      <c r="J266" s="42">
        <v>4</v>
      </c>
      <c r="K266" s="9" t="s">
        <v>103</v>
      </c>
      <c r="L266" s="42" t="s">
        <v>103</v>
      </c>
      <c r="M266" s="22" t="str">
        <f>IFERROR((Abril81168913141516[[#This Row],[m2]]*100)/Abril81168913141516[[#This Row],[m1]],"N.A")</f>
        <v>N.A</v>
      </c>
      <c r="N266" s="42" t="s">
        <v>103</v>
      </c>
      <c r="O266" s="42" t="str">
        <f>IFERROR(100-Abril81168913141516[[#This Row],[% Durab.]],"N.A")</f>
        <v>N.A</v>
      </c>
      <c r="P266" s="42" t="s">
        <v>112</v>
      </c>
      <c r="Q266" s="42">
        <v>0.08</v>
      </c>
      <c r="R266" s="42">
        <v>0.4</v>
      </c>
      <c r="S266" s="42">
        <v>4.08</v>
      </c>
      <c r="T266" s="42">
        <v>4.12</v>
      </c>
      <c r="U266" s="42">
        <f>IFERROR(100-Abril81168913141516[[#This Row],[10,00]]-Abril81168913141516[[#This Row],[12,00]]-Abril81168913141516[[#This Row],[14,00]]-Abril81168913141516[[#This Row],[16,00]],"N.A.")</f>
        <v>91.32</v>
      </c>
      <c r="V266" s="42"/>
      <c r="W266" s="42" t="s">
        <v>113</v>
      </c>
      <c r="X266" s="42"/>
      <c r="Y266" s="42"/>
    </row>
    <row r="267" spans="1:25" ht="15" customHeight="1" x14ac:dyDescent="0.25">
      <c r="A267" s="41">
        <v>256</v>
      </c>
      <c r="B267" s="43">
        <v>45687</v>
      </c>
      <c r="C267" s="44">
        <v>0.90277777777777779</v>
      </c>
      <c r="D267" s="53" t="s">
        <v>80</v>
      </c>
      <c r="E267" s="42" t="s">
        <v>77</v>
      </c>
      <c r="F267" s="42">
        <v>200543</v>
      </c>
      <c r="G267" s="45" t="str">
        <f>+VLOOKUP(Abril81168913141516[[#This Row],[Código]],Tabla1[#All],2,FALSE)</f>
        <v xml:space="preserve">C.ENGORDE ESP VR. </v>
      </c>
      <c r="H267" s="42">
        <v>83</v>
      </c>
      <c r="I267" s="42">
        <v>21</v>
      </c>
      <c r="J267" s="42">
        <v>4</v>
      </c>
      <c r="K267" s="9">
        <v>500</v>
      </c>
      <c r="L267" s="42">
        <v>445</v>
      </c>
      <c r="M267" s="22">
        <f>IFERROR((Abril81168913141516[[#This Row],[m2]]*100)/Abril81168913141516[[#This Row],[m1]],"N.A")</f>
        <v>89</v>
      </c>
      <c r="N267" s="42">
        <v>2.83</v>
      </c>
      <c r="O267" s="42">
        <f>IFERROR(100-Abril81168913141516[[#This Row],[% Durab.]],"N.A")</f>
        <v>11</v>
      </c>
      <c r="P267" s="42" t="s">
        <v>103</v>
      </c>
      <c r="Q267" s="42" t="s">
        <v>103</v>
      </c>
      <c r="R267" s="42" t="s">
        <v>103</v>
      </c>
      <c r="S267" s="42" t="s">
        <v>103</v>
      </c>
      <c r="T267" s="42" t="s">
        <v>103</v>
      </c>
      <c r="U267" s="42" t="str">
        <f>IFERROR(100-Abril81168913141516[[#This Row],[10,00]]-Abril81168913141516[[#This Row],[12,00]]-Abril81168913141516[[#This Row],[14,00]]-Abril81168913141516[[#This Row],[16,00]],"N.A.")</f>
        <v>N.A.</v>
      </c>
      <c r="V267" s="42"/>
      <c r="W267" s="42" t="s">
        <v>113</v>
      </c>
      <c r="X267" s="42"/>
      <c r="Y267" s="42"/>
    </row>
    <row r="268" spans="1:25" ht="15" customHeight="1" x14ac:dyDescent="0.25">
      <c r="A268" s="41">
        <v>257</v>
      </c>
      <c r="B268" s="43">
        <v>45687</v>
      </c>
      <c r="C268" s="44">
        <v>0.91666666666666663</v>
      </c>
      <c r="D268" s="42" t="s">
        <v>73</v>
      </c>
      <c r="E268" s="42" t="s">
        <v>78</v>
      </c>
      <c r="F268" s="42">
        <v>200543</v>
      </c>
      <c r="G268" s="45" t="str">
        <f>+VLOOKUP(Abril81168913141516[[#This Row],[Código]],Tabla1[#All],2,FALSE)</f>
        <v xml:space="preserve">C.ENGORDE ESP VR. </v>
      </c>
      <c r="H268" s="42">
        <v>83</v>
      </c>
      <c r="I268" s="42">
        <v>21</v>
      </c>
      <c r="J268" s="42">
        <v>12</v>
      </c>
      <c r="K268" s="9" t="s">
        <v>103</v>
      </c>
      <c r="L268" s="42" t="s">
        <v>103</v>
      </c>
      <c r="M268" s="22" t="str">
        <f>IFERROR((Abril81168913141516[[#This Row],[m2]]*100)/Abril81168913141516[[#This Row],[m1]],"N.A")</f>
        <v>N.A</v>
      </c>
      <c r="N268" s="42" t="s">
        <v>103</v>
      </c>
      <c r="O268" s="42" t="str">
        <f>IFERROR(100-Abril81168913141516[[#This Row],[% Durab.]],"N.A")</f>
        <v>N.A</v>
      </c>
      <c r="P268" s="42" t="s">
        <v>112</v>
      </c>
      <c r="Q268" s="42">
        <v>0.2</v>
      </c>
      <c r="R268" s="42">
        <v>0.44</v>
      </c>
      <c r="S268" s="42">
        <v>3.8</v>
      </c>
      <c r="T268" s="42">
        <v>4.4000000000000004</v>
      </c>
      <c r="U268" s="42">
        <f>IFERROR(100-Abril81168913141516[[#This Row],[10,00]]-Abril81168913141516[[#This Row],[12,00]]-Abril81168913141516[[#This Row],[14,00]]-Abril81168913141516[[#This Row],[16,00]],"N.A.")</f>
        <v>91.16</v>
      </c>
      <c r="V268" s="42"/>
      <c r="W268" s="42" t="s">
        <v>113</v>
      </c>
      <c r="X268" s="42"/>
      <c r="Y268" s="42"/>
    </row>
    <row r="269" spans="1:25" ht="15" customHeight="1" x14ac:dyDescent="0.25">
      <c r="A269" s="41">
        <v>258</v>
      </c>
      <c r="B269" s="43">
        <v>45687</v>
      </c>
      <c r="C269" s="44">
        <v>0.97916666666666663</v>
      </c>
      <c r="D269" s="61" t="s">
        <v>80</v>
      </c>
      <c r="E269" s="42" t="s">
        <v>77</v>
      </c>
      <c r="F269" s="42">
        <v>200543</v>
      </c>
      <c r="G269" s="45" t="str">
        <f>+VLOOKUP(Abril81168913141516[[#This Row],[Código]],Tabla1[#All],2,FALSE)</f>
        <v xml:space="preserve">C.ENGORDE ESP VR. </v>
      </c>
      <c r="H269" s="42">
        <v>83</v>
      </c>
      <c r="I269" s="42">
        <v>21</v>
      </c>
      <c r="J269" s="42">
        <v>10</v>
      </c>
      <c r="K269" s="9">
        <v>500</v>
      </c>
      <c r="L269" s="42">
        <v>449</v>
      </c>
      <c r="M269" s="22">
        <f>IFERROR((Abril81168913141516[[#This Row],[m2]]*100)/Abril81168913141516[[#This Row],[m1]],"N.A")</f>
        <v>89.8</v>
      </c>
      <c r="N269" s="42">
        <v>2.7</v>
      </c>
      <c r="O269" s="42">
        <f>IFERROR(100-Abril81168913141516[[#This Row],[% Durab.]],"N.A")</f>
        <v>10.200000000000003</v>
      </c>
      <c r="P269" s="42" t="s">
        <v>103</v>
      </c>
      <c r="Q269" s="42" t="s">
        <v>103</v>
      </c>
      <c r="R269" s="42" t="s">
        <v>103</v>
      </c>
      <c r="S269" s="42" t="s">
        <v>103</v>
      </c>
      <c r="T269" s="42" t="s">
        <v>103</v>
      </c>
      <c r="U269" s="42" t="str">
        <f>IFERROR(100-Abril81168913141516[[#This Row],[10,00]]-Abril81168913141516[[#This Row],[12,00]]-Abril81168913141516[[#This Row],[14,00]]-Abril81168913141516[[#This Row],[16,00]],"N.A.")</f>
        <v>N.A.</v>
      </c>
      <c r="V269" s="42"/>
      <c r="W269" s="42" t="s">
        <v>113</v>
      </c>
      <c r="X269" s="42"/>
      <c r="Y269" s="42"/>
    </row>
    <row r="270" spans="1:25" ht="15" customHeight="1" x14ac:dyDescent="0.25">
      <c r="A270" s="41">
        <v>259</v>
      </c>
      <c r="B270" s="43">
        <v>45687</v>
      </c>
      <c r="C270" s="44">
        <v>0.32777777777777778</v>
      </c>
      <c r="D270" s="61" t="s">
        <v>80</v>
      </c>
      <c r="E270" s="42" t="s">
        <v>77</v>
      </c>
      <c r="F270" s="42">
        <v>200542</v>
      </c>
      <c r="G270" s="45" t="str">
        <f>+VLOOKUP(Abril81168913141516[[#This Row],[Código]],Tabla1[#All],2,FALSE)</f>
        <v xml:space="preserve">LEVANTE R ESP VR </v>
      </c>
      <c r="H270" s="42">
        <v>84</v>
      </c>
      <c r="I270" s="42">
        <v>11</v>
      </c>
      <c r="J270" s="42">
        <v>5</v>
      </c>
      <c r="K270" s="9">
        <v>500</v>
      </c>
      <c r="L270" s="42">
        <v>453</v>
      </c>
      <c r="M270" s="22">
        <f>IFERROR((Abril81168913141516[[#This Row],[m2]]*100)/Abril81168913141516[[#This Row],[m1]],"N.A")</f>
        <v>90.6</v>
      </c>
      <c r="N270" s="42">
        <v>2.68</v>
      </c>
      <c r="O270" s="42">
        <f>IFERROR(100-Abril81168913141516[[#This Row],[% Durab.]],"N.A")</f>
        <v>9.4000000000000057</v>
      </c>
      <c r="P270" s="42" t="s">
        <v>103</v>
      </c>
      <c r="Q270" s="42" t="s">
        <v>103</v>
      </c>
      <c r="R270" s="42" t="s">
        <v>103</v>
      </c>
      <c r="S270" s="42" t="s">
        <v>103</v>
      </c>
      <c r="T270" s="42" t="s">
        <v>103</v>
      </c>
      <c r="U270" s="42" t="str">
        <f>IFERROR(100-Abril81168913141516[[#This Row],[10,00]]-Abril81168913141516[[#This Row],[12,00]]-Abril81168913141516[[#This Row],[14,00]]-Abril81168913141516[[#This Row],[16,00]],"N.A.")</f>
        <v>N.A.</v>
      </c>
      <c r="V270" s="42"/>
      <c r="W270" s="42" t="s">
        <v>113</v>
      </c>
      <c r="X270" s="42"/>
      <c r="Y270" s="42"/>
    </row>
    <row r="271" spans="1:25" ht="15" customHeight="1" x14ac:dyDescent="0.25">
      <c r="A271" s="41">
        <v>260</v>
      </c>
      <c r="B271" s="43">
        <v>45688</v>
      </c>
      <c r="C271" s="44">
        <v>0.42708333333333331</v>
      </c>
      <c r="D271" s="61" t="s">
        <v>80</v>
      </c>
      <c r="E271" s="42" t="s">
        <v>77</v>
      </c>
      <c r="F271" s="42">
        <v>200541</v>
      </c>
      <c r="G271" s="45" t="str">
        <f>+VLOOKUP(Abril81168913141516[[#This Row],[Código]],Tabla1[#All],2,FALSE)</f>
        <v>C. LEVANTE VR P.</v>
      </c>
      <c r="H271" s="42">
        <v>85</v>
      </c>
      <c r="I271" s="42">
        <v>34</v>
      </c>
      <c r="J271" s="42">
        <v>5</v>
      </c>
      <c r="K271" s="9">
        <v>500</v>
      </c>
      <c r="L271" s="42">
        <v>446</v>
      </c>
      <c r="M271" s="22">
        <f>IFERROR((Abril81168913141516[[#This Row],[m2]]*100)/Abril81168913141516[[#This Row],[m1]],"N.A")</f>
        <v>89.2</v>
      </c>
      <c r="N271" s="42">
        <v>2.7</v>
      </c>
      <c r="O271" s="42">
        <f>IFERROR(100-Abril81168913141516[[#This Row],[% Durab.]],"N.A")</f>
        <v>10.799999999999997</v>
      </c>
      <c r="P271" s="42" t="s">
        <v>103</v>
      </c>
      <c r="Q271" s="42" t="s">
        <v>103</v>
      </c>
      <c r="R271" s="42" t="s">
        <v>103</v>
      </c>
      <c r="S271" s="42" t="s">
        <v>103</v>
      </c>
      <c r="T271" s="42" t="s">
        <v>103</v>
      </c>
      <c r="U271" s="42" t="str">
        <f>IFERROR(100-Abril81168913141516[[#This Row],[10,00]]-Abril81168913141516[[#This Row],[12,00]]-Abril81168913141516[[#This Row],[14,00]]-Abril81168913141516[[#This Row],[16,00]],"N.A.")</f>
        <v>N.A.</v>
      </c>
      <c r="V271" s="42"/>
      <c r="W271" s="42" t="s">
        <v>113</v>
      </c>
      <c r="X271" s="42"/>
      <c r="Y271" s="42"/>
    </row>
    <row r="272" spans="1:25" ht="15" customHeight="1" x14ac:dyDescent="0.25">
      <c r="A272" s="41">
        <v>261</v>
      </c>
      <c r="B272" s="43">
        <v>45688</v>
      </c>
      <c r="C272" s="44">
        <v>0.47569444444444442</v>
      </c>
      <c r="D272" s="61" t="s">
        <v>80</v>
      </c>
      <c r="E272" s="42" t="s">
        <v>77</v>
      </c>
      <c r="F272" s="42">
        <v>200541</v>
      </c>
      <c r="G272" s="45" t="str">
        <f>+VLOOKUP(Abril81168913141516[[#This Row],[Código]],Tabla1[#All],2,FALSE)</f>
        <v>C. LEVANTE VR P.</v>
      </c>
      <c r="H272" s="42">
        <v>85</v>
      </c>
      <c r="I272" s="42">
        <v>34</v>
      </c>
      <c r="J272" s="42">
        <v>11</v>
      </c>
      <c r="K272" s="9">
        <v>500</v>
      </c>
      <c r="L272" s="42">
        <v>455</v>
      </c>
      <c r="M272" s="22">
        <f>IFERROR((Abril81168913141516[[#This Row],[m2]]*100)/Abril81168913141516[[#This Row],[m1]],"N.A")</f>
        <v>91</v>
      </c>
      <c r="N272" s="42">
        <v>2.63</v>
      </c>
      <c r="O272" s="42">
        <f>IFERROR(100-Abril81168913141516[[#This Row],[% Durab.]],"N.A")</f>
        <v>9</v>
      </c>
      <c r="P272" s="42" t="s">
        <v>103</v>
      </c>
      <c r="Q272" s="42" t="s">
        <v>103</v>
      </c>
      <c r="R272" s="42" t="s">
        <v>103</v>
      </c>
      <c r="S272" s="42" t="s">
        <v>103</v>
      </c>
      <c r="T272" s="42" t="s">
        <v>103</v>
      </c>
      <c r="U272" s="42" t="str">
        <f>IFERROR(100-Abril81168913141516[[#This Row],[10,00]]-Abril81168913141516[[#This Row],[12,00]]-Abril81168913141516[[#This Row],[14,00]]-Abril81168913141516[[#This Row],[16,00]],"N.A.")</f>
        <v>N.A.</v>
      </c>
      <c r="V272" s="42"/>
      <c r="W272" s="42" t="s">
        <v>113</v>
      </c>
      <c r="X272" s="42"/>
      <c r="Y272" s="42"/>
    </row>
    <row r="273" spans="1:25" ht="15" customHeight="1" x14ac:dyDescent="0.25">
      <c r="A273" s="41">
        <v>262</v>
      </c>
      <c r="B273" s="43">
        <v>45688</v>
      </c>
      <c r="C273" s="44">
        <v>0.66666666666666663</v>
      </c>
      <c r="D273" s="42" t="s">
        <v>73</v>
      </c>
      <c r="E273" s="42" t="s">
        <v>78</v>
      </c>
      <c r="F273" s="42">
        <v>200543</v>
      </c>
      <c r="G273" s="45" t="str">
        <f>+VLOOKUP(Abril81168913141516[[#This Row],[Código]],Tabla1[#All],2,FALSE)</f>
        <v xml:space="preserve">C.ENGORDE ESP VR. </v>
      </c>
      <c r="H273" s="42">
        <v>83</v>
      </c>
      <c r="I273" s="42">
        <v>21</v>
      </c>
      <c r="J273" s="42">
        <v>18</v>
      </c>
      <c r="K273" s="9" t="s">
        <v>103</v>
      </c>
      <c r="L273" s="42" t="s">
        <v>103</v>
      </c>
      <c r="M273" s="22" t="s">
        <v>110</v>
      </c>
      <c r="N273" s="42" t="s">
        <v>103</v>
      </c>
      <c r="O273" s="42" t="str">
        <f>IFERROR(100-Abril81168913141516[[#This Row],[% Durab.]],"N.A")</f>
        <v>N.A</v>
      </c>
      <c r="P273" s="42" t="s">
        <v>112</v>
      </c>
      <c r="Q273" s="42">
        <v>0.16</v>
      </c>
      <c r="R273" s="42">
        <v>0.76</v>
      </c>
      <c r="S273" s="42">
        <v>6.92</v>
      </c>
      <c r="T273" s="42">
        <v>6.28</v>
      </c>
      <c r="U273" s="42">
        <f>IFERROR(100-Abril81168913141516[[#This Row],[10,00]]-Abril81168913141516[[#This Row],[12,00]]-Abril81168913141516[[#This Row],[14,00]]-Abril81168913141516[[#This Row],[16,00]],"N.A.")</f>
        <v>85.88</v>
      </c>
      <c r="V273" s="42"/>
      <c r="W273" s="42" t="s">
        <v>113</v>
      </c>
      <c r="X273" s="42"/>
      <c r="Y273" s="42"/>
    </row>
    <row r="274" spans="1:25" ht="15" customHeight="1" x14ac:dyDescent="0.25">
      <c r="A274" s="41">
        <v>263</v>
      </c>
      <c r="B274" s="43">
        <v>45688</v>
      </c>
      <c r="C274" s="44">
        <v>0.70833333333333337</v>
      </c>
      <c r="D274" s="42" t="s">
        <v>80</v>
      </c>
      <c r="E274" s="42" t="s">
        <v>77</v>
      </c>
      <c r="F274" s="42">
        <v>200543</v>
      </c>
      <c r="G274" s="45" t="str">
        <f>+VLOOKUP(Abril81168913141516[[#This Row],[Código]],Tabla1[#All],2,FALSE)</f>
        <v xml:space="preserve">C.ENGORDE ESP VR. </v>
      </c>
      <c r="H274" s="42">
        <v>83</v>
      </c>
      <c r="I274" s="42">
        <v>21</v>
      </c>
      <c r="J274" s="42">
        <v>17</v>
      </c>
      <c r="K274" s="9">
        <v>500</v>
      </c>
      <c r="L274" s="42">
        <v>454</v>
      </c>
      <c r="M274" s="22">
        <f>IFERROR((Abril81168913141516[[#This Row],[m2]]*100)/Abril81168913141516[[#This Row],[m1]],"N.A")</f>
        <v>90.8</v>
      </c>
      <c r="N274" s="42">
        <v>2.67</v>
      </c>
      <c r="O274" s="42">
        <f>IFERROR(100-Abril81168913141516[[#This Row],[% Durab.]],"N.A")</f>
        <v>9.2000000000000028</v>
      </c>
      <c r="P274" s="42" t="s">
        <v>103</v>
      </c>
      <c r="Q274" s="42" t="s">
        <v>103</v>
      </c>
      <c r="R274" s="42" t="s">
        <v>103</v>
      </c>
      <c r="S274" s="42" t="s">
        <v>103</v>
      </c>
      <c r="T274" s="42" t="s">
        <v>103</v>
      </c>
      <c r="U274" s="42" t="str">
        <f>IFERROR(100-Abril81168913141516[[#This Row],[10,00]]-Abril81168913141516[[#This Row],[12,00]]-Abril81168913141516[[#This Row],[14,00]]-Abril81168913141516[[#This Row],[16,00]],"N.A.")</f>
        <v>N.A.</v>
      </c>
      <c r="V274" s="42"/>
      <c r="W274" s="42" t="s">
        <v>113</v>
      </c>
      <c r="X274" s="42"/>
      <c r="Y274" s="42"/>
    </row>
    <row r="275" spans="1:25" ht="15" customHeight="1" x14ac:dyDescent="0.25">
      <c r="A275" s="41">
        <v>264</v>
      </c>
      <c r="B275" s="43">
        <v>45688</v>
      </c>
      <c r="C275" s="44">
        <v>0.77083333333333337</v>
      </c>
      <c r="D275" s="42" t="s">
        <v>73</v>
      </c>
      <c r="E275" s="42" t="s">
        <v>78</v>
      </c>
      <c r="F275" s="42">
        <v>200542</v>
      </c>
      <c r="G275" s="45" t="str">
        <f>+VLOOKUP(Abril81168913141516[[#This Row],[Código]],Tabla1[#All],2,FALSE)</f>
        <v xml:space="preserve">LEVANTE R ESP VR </v>
      </c>
      <c r="H275" s="42">
        <v>84</v>
      </c>
      <c r="I275" s="42">
        <v>11</v>
      </c>
      <c r="J275" s="42">
        <v>4</v>
      </c>
      <c r="K275" s="9" t="s">
        <v>103</v>
      </c>
      <c r="L275" s="42" t="s">
        <v>103</v>
      </c>
      <c r="M275" s="22" t="str">
        <f>IFERROR((Abril81168913141516[[#This Row],[m2]]*100)/Abril81168913141516[[#This Row],[m1]],"N.A")</f>
        <v>N.A</v>
      </c>
      <c r="N275" s="42" t="s">
        <v>103</v>
      </c>
      <c r="O275" s="42" t="str">
        <f>IFERROR(100-Abril81168913141516[[#This Row],[% Durab.]],"N.A")</f>
        <v>N.A</v>
      </c>
      <c r="P275" s="42" t="s">
        <v>112</v>
      </c>
      <c r="Q275" s="42">
        <v>0.16</v>
      </c>
      <c r="R275" s="42">
        <v>0.56000000000000005</v>
      </c>
      <c r="S275" s="42">
        <v>4.72</v>
      </c>
      <c r="T275" s="42">
        <v>5</v>
      </c>
      <c r="U275" s="42">
        <f>IFERROR(100-Abril81168913141516[[#This Row],[10,00]]-Abril81168913141516[[#This Row],[12,00]]-Abril81168913141516[[#This Row],[14,00]]-Abril81168913141516[[#This Row],[16,00]],"N.A.")</f>
        <v>89.56</v>
      </c>
      <c r="V275" s="42"/>
      <c r="W275" s="42" t="s">
        <v>113</v>
      </c>
      <c r="X275" s="42"/>
      <c r="Y275" s="42"/>
    </row>
    <row r="276" spans="1:25" ht="15" customHeight="1" x14ac:dyDescent="0.25">
      <c r="A276" s="41">
        <v>265</v>
      </c>
      <c r="B276" s="43">
        <v>45688</v>
      </c>
      <c r="C276" s="44">
        <v>0.91666666666666663</v>
      </c>
      <c r="D276" s="42" t="s">
        <v>73</v>
      </c>
      <c r="E276" s="42" t="s">
        <v>78</v>
      </c>
      <c r="F276" s="42">
        <v>200541</v>
      </c>
      <c r="G276" s="45" t="str">
        <f>+VLOOKUP(Abril81168913141516[[#This Row],[Código]],Tabla1[#All],2,FALSE)</f>
        <v>C. LEVANTE VR P.</v>
      </c>
      <c r="H276" s="42">
        <v>85</v>
      </c>
      <c r="I276" s="42">
        <v>34</v>
      </c>
      <c r="J276" s="42">
        <v>10</v>
      </c>
      <c r="K276" s="9" t="s">
        <v>103</v>
      </c>
      <c r="L276" s="42" t="s">
        <v>103</v>
      </c>
      <c r="M276" s="22" t="str">
        <f>IFERROR((Abril81168913141516[[#This Row],[m2]]*100)/Abril81168913141516[[#This Row],[m1]],"N.A")</f>
        <v>N.A</v>
      </c>
      <c r="N276" s="42" t="s">
        <v>103</v>
      </c>
      <c r="O276" s="42" t="str">
        <f>IFERROR(100-Abril81168913141516[[#This Row],[% Durab.]],"N.A")</f>
        <v>N.A</v>
      </c>
      <c r="P276" s="42" t="s">
        <v>112</v>
      </c>
      <c r="Q276" s="42">
        <v>0.08</v>
      </c>
      <c r="R276" s="42">
        <v>0.36</v>
      </c>
      <c r="S276" s="42">
        <v>3.88</v>
      </c>
      <c r="T276" s="42">
        <v>4.4000000000000004</v>
      </c>
      <c r="U276" s="42">
        <f>IFERROR(100-Abril81168913141516[[#This Row],[10,00]]-Abril81168913141516[[#This Row],[12,00]]-Abril81168913141516[[#This Row],[14,00]]-Abril81168913141516[[#This Row],[16,00]],"N.A.")</f>
        <v>91.28</v>
      </c>
      <c r="V276" s="42"/>
      <c r="W276" s="42" t="s">
        <v>113</v>
      </c>
      <c r="X276" s="42"/>
      <c r="Y276" s="42"/>
    </row>
    <row r="277" spans="1:25" ht="15" customHeight="1" x14ac:dyDescent="0.25">
      <c r="A277" s="41">
        <v>266</v>
      </c>
      <c r="B277" s="43">
        <v>45688</v>
      </c>
      <c r="C277" s="44">
        <v>0.83333333333333337</v>
      </c>
      <c r="D277" s="42" t="s">
        <v>73</v>
      </c>
      <c r="E277" s="42" t="s">
        <v>78</v>
      </c>
      <c r="F277" s="42">
        <v>200542</v>
      </c>
      <c r="G277" s="45" t="str">
        <f>+VLOOKUP(Abril81168913141516[[#This Row],[Código]],Tabla1[#All],2,FALSE)</f>
        <v xml:space="preserve">LEVANTE R ESP VR </v>
      </c>
      <c r="H277" s="42">
        <v>84</v>
      </c>
      <c r="I277" s="42">
        <v>11</v>
      </c>
      <c r="J277" s="42">
        <v>10</v>
      </c>
      <c r="K277" s="9" t="s">
        <v>103</v>
      </c>
      <c r="L277" s="42" t="s">
        <v>103</v>
      </c>
      <c r="M277" s="22" t="str">
        <f>IFERROR((Abril81168913141516[[#This Row],[m2]]*100)/Abril81168913141516[[#This Row],[m1]],"N.A")</f>
        <v>N.A</v>
      </c>
      <c r="N277" s="42" t="s">
        <v>103</v>
      </c>
      <c r="O277" s="42" t="str">
        <f>IFERROR(100-Abril81168913141516[[#This Row],[% Durab.]],"N.A")</f>
        <v>N.A</v>
      </c>
      <c r="P277" s="42" t="s">
        <v>112</v>
      </c>
      <c r="Q277" s="42">
        <v>0.2</v>
      </c>
      <c r="R277" s="42">
        <v>0.72</v>
      </c>
      <c r="S277" s="42">
        <v>3.4</v>
      </c>
      <c r="T277" s="42">
        <v>4.72</v>
      </c>
      <c r="U277" s="42">
        <f>IFERROR(100-Abril81168913141516[[#This Row],[10,00]]-Abril81168913141516[[#This Row],[12,00]]-Abril81168913141516[[#This Row],[14,00]]-Abril81168913141516[[#This Row],[16,00]],"N.A.")</f>
        <v>90.96</v>
      </c>
      <c r="V277" s="42"/>
      <c r="W277" s="42" t="s">
        <v>113</v>
      </c>
      <c r="X277" s="42"/>
      <c r="Y277" s="42"/>
    </row>
    <row r="278" spans="1:25" ht="15" customHeight="1" x14ac:dyDescent="0.25">
      <c r="A278" s="41">
        <v>267</v>
      </c>
      <c r="B278" s="43">
        <v>45688</v>
      </c>
      <c r="C278" s="44">
        <v>0.875</v>
      </c>
      <c r="D278" s="42" t="s">
        <v>73</v>
      </c>
      <c r="E278" s="42" t="s">
        <v>78</v>
      </c>
      <c r="F278" s="42">
        <v>200541</v>
      </c>
      <c r="G278" s="45" t="str">
        <f>+VLOOKUP(Abril81168913141516[[#This Row],[Código]],Tabla1[#All],2,FALSE)</f>
        <v>C. LEVANTE VR P.</v>
      </c>
      <c r="H278" s="42">
        <v>85</v>
      </c>
      <c r="I278" s="42">
        <v>34</v>
      </c>
      <c r="J278" s="42">
        <v>5</v>
      </c>
      <c r="K278" s="9" t="s">
        <v>103</v>
      </c>
      <c r="L278" s="42" t="s">
        <v>103</v>
      </c>
      <c r="M278" s="22" t="str">
        <f>IFERROR((Abril81168913141516[[#This Row],[m2]]*100)/Abril81168913141516[[#This Row],[m1]],"N.A")</f>
        <v>N.A</v>
      </c>
      <c r="N278" s="42" t="s">
        <v>103</v>
      </c>
      <c r="O278" s="42" t="str">
        <f>IFERROR(100-Abril81168913141516[[#This Row],[% Durab.]],"N.A")</f>
        <v>N.A</v>
      </c>
      <c r="P278" s="42" t="s">
        <v>112</v>
      </c>
      <c r="Q278" s="42">
        <v>0.12</v>
      </c>
      <c r="R278" s="42">
        <v>0.68</v>
      </c>
      <c r="S278" s="42">
        <v>7.32</v>
      </c>
      <c r="T278" s="42">
        <v>7.16</v>
      </c>
      <c r="U278" s="42">
        <f>IFERROR(100-Abril81168913141516[[#This Row],[10,00]]-Abril81168913141516[[#This Row],[12,00]]-Abril81168913141516[[#This Row],[14,00]]-Abril81168913141516[[#This Row],[16,00]],"N.A.")</f>
        <v>84.72</v>
      </c>
      <c r="V278" s="42"/>
      <c r="W278" s="42" t="s">
        <v>113</v>
      </c>
      <c r="X278" s="42"/>
      <c r="Y278" s="42"/>
    </row>
    <row r="279" spans="1:25" ht="15" customHeight="1" x14ac:dyDescent="0.25">
      <c r="A279" s="41"/>
      <c r="B279" s="43"/>
      <c r="C279" s="44"/>
      <c r="D279" s="42"/>
      <c r="E279" s="42"/>
      <c r="F279" s="42"/>
      <c r="G279" s="45"/>
      <c r="H279" s="42"/>
      <c r="I279" s="42"/>
      <c r="J279" s="42"/>
      <c r="K279" s="9"/>
      <c r="L279" s="42"/>
      <c r="M279" s="2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 spans="1:25" ht="15" customHeight="1" x14ac:dyDescent="0.25">
      <c r="A280" s="41"/>
      <c r="B280" s="43"/>
      <c r="C280" s="44"/>
      <c r="D280" s="42"/>
      <c r="E280" s="42"/>
      <c r="F280" s="42"/>
      <c r="G280" s="45"/>
      <c r="H280" s="42"/>
      <c r="I280" s="42"/>
      <c r="J280" s="42"/>
      <c r="K280" s="9"/>
      <c r="L280" s="42"/>
      <c r="M280" s="2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 spans="1:25" ht="15" customHeight="1" x14ac:dyDescent="0.25">
      <c r="A281" s="41"/>
      <c r="B281" s="43"/>
      <c r="C281" s="44"/>
      <c r="D281" s="42"/>
      <c r="E281" s="42"/>
      <c r="F281" s="42"/>
      <c r="G281" s="45"/>
      <c r="H281" s="42"/>
      <c r="I281" s="42"/>
      <c r="J281" s="42"/>
      <c r="K281" s="9"/>
      <c r="L281" s="42"/>
      <c r="M281" s="2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 spans="1:25" ht="15" customHeight="1" x14ac:dyDescent="0.25">
      <c r="A282" s="41"/>
      <c r="B282" s="43"/>
      <c r="C282" s="44"/>
      <c r="D282" s="42"/>
      <c r="E282" s="42"/>
      <c r="F282" s="42"/>
      <c r="G282" s="45"/>
      <c r="H282" s="42"/>
      <c r="I282" s="42"/>
      <c r="J282" s="42"/>
      <c r="K282" s="9"/>
      <c r="L282" s="42"/>
      <c r="M282" s="2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 spans="1:25" ht="16.5" x14ac:dyDescent="0.25">
      <c r="A283" s="41"/>
      <c r="B283" s="43"/>
      <c r="C283" s="44"/>
      <c r="D283" s="42"/>
      <c r="E283" s="42"/>
      <c r="F283" s="42"/>
      <c r="G283" s="45"/>
      <c r="H283" s="42"/>
      <c r="I283" s="42"/>
      <c r="J283" s="42"/>
      <c r="K283" s="9"/>
      <c r="L283" s="42"/>
      <c r="M283" s="2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 spans="1:25" ht="16.5" x14ac:dyDescent="0.25">
      <c r="A284" s="41"/>
      <c r="B284" s="43"/>
      <c r="C284" s="44"/>
      <c r="D284" s="42"/>
      <c r="E284" s="42"/>
      <c r="F284" s="42"/>
      <c r="G284" s="45"/>
      <c r="H284" s="42"/>
      <c r="I284" s="42"/>
      <c r="J284" s="42"/>
      <c r="K284" s="9"/>
      <c r="L284" s="42"/>
      <c r="M284" s="2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 spans="1:25" ht="15" customHeight="1" x14ac:dyDescent="0.25">
      <c r="A285" s="41"/>
      <c r="B285" s="43"/>
      <c r="C285" s="44"/>
      <c r="D285" s="42"/>
      <c r="E285" s="42"/>
      <c r="F285" s="42"/>
      <c r="G285" s="45"/>
      <c r="H285" s="42"/>
      <c r="I285" s="42"/>
      <c r="J285" s="42"/>
      <c r="K285" s="9"/>
      <c r="L285" s="42"/>
      <c r="M285" s="2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 spans="1:25" ht="15" customHeight="1" x14ac:dyDescent="0.25">
      <c r="A286" s="41"/>
      <c r="B286" s="43"/>
      <c r="C286" s="44"/>
      <c r="D286" s="42"/>
      <c r="E286" s="42"/>
      <c r="F286" s="42"/>
      <c r="G286" s="45"/>
      <c r="H286" s="42"/>
      <c r="I286" s="42"/>
      <c r="J286" s="42"/>
      <c r="K286" s="9"/>
      <c r="L286" s="42"/>
      <c r="M286" s="2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 spans="1:25" ht="15" customHeight="1" x14ac:dyDescent="0.25">
      <c r="A287" s="41"/>
      <c r="B287" s="43"/>
      <c r="C287" s="44"/>
      <c r="D287" s="42"/>
      <c r="E287" s="42"/>
      <c r="F287" s="42"/>
      <c r="G287" s="45"/>
      <c r="H287" s="42"/>
      <c r="I287" s="42"/>
      <c r="J287" s="42"/>
      <c r="K287" s="9"/>
      <c r="L287" s="42"/>
      <c r="M287" s="2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 spans="1:25" ht="15" customHeight="1" x14ac:dyDescent="0.25">
      <c r="A288" s="41"/>
      <c r="B288" s="43"/>
      <c r="C288" s="44"/>
      <c r="D288" s="42"/>
      <c r="E288" s="42"/>
      <c r="F288" s="42"/>
      <c r="G288" s="45"/>
      <c r="H288" s="42"/>
      <c r="I288" s="42"/>
      <c r="J288" s="42"/>
      <c r="K288" s="9"/>
      <c r="L288" s="42"/>
      <c r="M288" s="2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 spans="1:25" ht="15" customHeight="1" x14ac:dyDescent="0.25">
      <c r="A289" s="41"/>
      <c r="B289" s="43"/>
      <c r="C289" s="44"/>
      <c r="D289" s="42"/>
      <c r="E289" s="42"/>
      <c r="F289" s="42"/>
      <c r="G289" s="45"/>
      <c r="H289" s="42"/>
      <c r="I289" s="42"/>
      <c r="J289" s="42"/>
      <c r="K289" s="9"/>
      <c r="L289" s="42"/>
      <c r="M289" s="2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 spans="1:25" ht="15" customHeight="1" x14ac:dyDescent="0.25">
      <c r="A290" s="41"/>
      <c r="B290" s="43"/>
      <c r="C290" s="44"/>
      <c r="D290" s="42"/>
      <c r="E290" s="42"/>
      <c r="F290" s="42"/>
      <c r="G290" s="45"/>
      <c r="H290" s="42"/>
      <c r="I290" s="42"/>
      <c r="J290" s="42"/>
      <c r="K290" s="9"/>
      <c r="L290" s="42"/>
      <c r="M290" s="2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 spans="1:25" ht="15" customHeight="1" x14ac:dyDescent="0.25">
      <c r="A291" s="41"/>
      <c r="B291" s="43"/>
      <c r="C291" s="44"/>
      <c r="D291" s="42"/>
      <c r="E291" s="42"/>
      <c r="F291" s="42"/>
      <c r="G291" s="45"/>
      <c r="H291" s="42"/>
      <c r="I291" s="42"/>
      <c r="J291" s="42"/>
      <c r="K291" s="9"/>
      <c r="L291" s="42"/>
      <c r="M291" s="2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 spans="1:25" ht="15" customHeight="1" x14ac:dyDescent="0.25">
      <c r="A292" s="41"/>
      <c r="B292" s="43"/>
      <c r="C292" s="44"/>
      <c r="D292" s="42"/>
      <c r="E292" s="42"/>
      <c r="F292" s="42"/>
      <c r="G292" s="45"/>
      <c r="H292" s="42"/>
      <c r="I292" s="42"/>
      <c r="J292" s="42"/>
      <c r="K292" s="9"/>
      <c r="L292" s="42"/>
      <c r="M292" s="2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 spans="1:25" ht="15" customHeight="1" x14ac:dyDescent="0.25">
      <c r="A293" s="41"/>
      <c r="B293" s="43"/>
      <c r="C293" s="44"/>
      <c r="D293" s="42"/>
      <c r="E293" s="42"/>
      <c r="F293" s="42"/>
      <c r="G293" s="45"/>
      <c r="H293" s="42"/>
      <c r="I293" s="42"/>
      <c r="J293" s="42"/>
      <c r="K293" s="9"/>
      <c r="L293" s="42"/>
      <c r="M293" s="2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 spans="1:25" ht="15" customHeight="1" x14ac:dyDescent="0.25">
      <c r="A294" s="41"/>
      <c r="B294" s="43"/>
      <c r="C294" s="44"/>
      <c r="D294" s="42"/>
      <c r="E294" s="42"/>
      <c r="F294" s="42"/>
      <c r="G294" s="45"/>
      <c r="H294" s="42"/>
      <c r="I294" s="42"/>
      <c r="J294" s="42"/>
      <c r="K294" s="9"/>
      <c r="L294" s="42"/>
      <c r="M294" s="2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 spans="1:25" ht="15" customHeight="1" x14ac:dyDescent="0.25">
      <c r="A295" s="41"/>
      <c r="B295" s="43"/>
      <c r="C295" s="44"/>
      <c r="D295" s="42"/>
      <c r="E295" s="42"/>
      <c r="F295" s="42"/>
      <c r="G295" s="45"/>
      <c r="H295" s="42"/>
      <c r="I295" s="42"/>
      <c r="J295" s="42"/>
      <c r="K295" s="9"/>
      <c r="L295" s="42"/>
      <c r="M295" s="2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 spans="1:25" ht="15" customHeight="1" x14ac:dyDescent="0.25">
      <c r="A296" s="41"/>
      <c r="B296" s="43"/>
      <c r="C296" s="44"/>
      <c r="D296" s="42"/>
      <c r="E296" s="42"/>
      <c r="F296" s="42"/>
      <c r="G296" s="45"/>
      <c r="H296" s="42"/>
      <c r="I296" s="42"/>
      <c r="J296" s="42"/>
      <c r="K296" s="9"/>
      <c r="L296" s="42"/>
      <c r="M296" s="2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 spans="1:25" ht="15" customHeight="1" x14ac:dyDescent="0.25">
      <c r="A297" s="41"/>
      <c r="B297" s="43"/>
      <c r="C297" s="44"/>
      <c r="D297" s="42"/>
      <c r="E297" s="42"/>
      <c r="F297" s="42"/>
      <c r="G297" s="45"/>
      <c r="H297" s="42"/>
      <c r="I297" s="42"/>
      <c r="J297" s="42"/>
      <c r="K297" s="9"/>
      <c r="L297" s="42"/>
      <c r="M297" s="2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 spans="1:25" ht="15" customHeight="1" x14ac:dyDescent="0.25">
      <c r="A298" s="41"/>
      <c r="B298" s="43"/>
      <c r="C298" s="44"/>
      <c r="D298" s="42"/>
      <c r="E298" s="42"/>
      <c r="F298" s="42"/>
      <c r="G298" s="45"/>
      <c r="H298" s="42"/>
      <c r="I298" s="42"/>
      <c r="J298" s="42"/>
      <c r="K298" s="9"/>
      <c r="L298" s="42"/>
      <c r="M298" s="2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 spans="1:25" ht="15" customHeight="1" x14ac:dyDescent="0.25">
      <c r="A299" s="41"/>
      <c r="B299" s="43"/>
      <c r="C299" s="44"/>
      <c r="D299" s="42"/>
      <c r="E299" s="42"/>
      <c r="F299" s="42"/>
      <c r="G299" s="45"/>
      <c r="H299" s="42"/>
      <c r="I299" s="42"/>
      <c r="J299" s="42"/>
      <c r="K299" s="9"/>
      <c r="L299" s="42"/>
      <c r="M299" s="2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 spans="1:25" ht="15" customHeight="1" x14ac:dyDescent="0.25">
      <c r="A300" s="41"/>
      <c r="B300" s="43"/>
      <c r="C300" s="44"/>
      <c r="D300" s="42"/>
      <c r="E300" s="42"/>
      <c r="F300" s="42"/>
      <c r="G300" s="45"/>
      <c r="H300" s="42"/>
      <c r="I300" s="42"/>
      <c r="J300" s="42"/>
      <c r="K300" s="9"/>
      <c r="L300" s="42"/>
      <c r="M300" s="2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 spans="1:25" ht="15.75" customHeight="1" x14ac:dyDescent="0.25">
      <c r="A301" s="41"/>
      <c r="B301" s="43"/>
      <c r="C301" s="44"/>
      <c r="D301" s="42"/>
      <c r="E301" s="42"/>
      <c r="F301" s="42"/>
      <c r="G301" s="45"/>
      <c r="H301" s="42"/>
      <c r="I301" s="42"/>
      <c r="J301" s="42"/>
      <c r="K301" s="9"/>
      <c r="L301" s="42"/>
      <c r="M301" s="2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 spans="1:25" ht="15" customHeight="1" x14ac:dyDescent="0.25">
      <c r="A302" s="41"/>
      <c r="B302" s="43"/>
      <c r="C302" s="44"/>
      <c r="D302" s="42"/>
      <c r="E302" s="42"/>
      <c r="F302" s="42"/>
      <c r="G302" s="45"/>
      <c r="H302" s="42"/>
      <c r="I302" s="42"/>
      <c r="J302" s="42"/>
      <c r="K302" s="9"/>
      <c r="L302" s="42"/>
      <c r="M302" s="2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 spans="1:25" ht="15" customHeight="1" x14ac:dyDescent="0.25">
      <c r="A303" s="41"/>
      <c r="B303" s="43"/>
      <c r="C303" s="44"/>
      <c r="D303" s="42"/>
      <c r="E303" s="42"/>
      <c r="F303" s="42"/>
      <c r="G303" s="45"/>
      <c r="H303" s="42"/>
      <c r="I303" s="42"/>
      <c r="J303" s="42"/>
      <c r="K303" s="9"/>
      <c r="L303" s="42"/>
      <c r="M303" s="2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 spans="1:25" ht="15" customHeight="1" x14ac:dyDescent="0.25">
      <c r="A304" s="41"/>
      <c r="B304" s="43"/>
      <c r="C304" s="44"/>
      <c r="D304" s="42"/>
      <c r="E304" s="42"/>
      <c r="F304" s="42"/>
      <c r="G304" s="45"/>
      <c r="H304" s="42"/>
      <c r="I304" s="42"/>
      <c r="J304" s="42"/>
      <c r="K304" s="9"/>
      <c r="L304" s="42"/>
      <c r="M304" s="2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 spans="1:25" ht="15" customHeight="1" x14ac:dyDescent="0.25">
      <c r="A305" s="41"/>
      <c r="B305" s="43"/>
      <c r="C305" s="44"/>
      <c r="D305" s="42"/>
      <c r="E305" s="42"/>
      <c r="F305" s="42"/>
      <c r="G305" s="45"/>
      <c r="H305" s="42"/>
      <c r="I305" s="42"/>
      <c r="J305" s="42"/>
      <c r="K305" s="9"/>
      <c r="L305" s="42"/>
      <c r="M305" s="2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25" ht="15" customHeight="1" x14ac:dyDescent="0.25">
      <c r="A306" s="41"/>
      <c r="B306" s="43"/>
      <c r="C306" s="44"/>
      <c r="D306" s="42"/>
      <c r="E306" s="42"/>
      <c r="F306" s="42"/>
      <c r="G306" s="45"/>
      <c r="H306" s="42"/>
      <c r="I306" s="42"/>
      <c r="J306" s="42"/>
      <c r="K306" s="9"/>
      <c r="L306" s="42"/>
      <c r="M306" s="2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25" ht="15" customHeight="1" x14ac:dyDescent="0.25">
      <c r="A307" s="41"/>
      <c r="B307" s="43"/>
      <c r="C307" s="44"/>
      <c r="D307" s="42"/>
      <c r="E307" s="42"/>
      <c r="F307" s="42"/>
      <c r="G307" s="45"/>
      <c r="H307" s="42"/>
      <c r="I307" s="42"/>
      <c r="J307" s="42"/>
      <c r="K307" s="9"/>
      <c r="L307" s="42"/>
      <c r="M307" s="2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25" ht="15" customHeight="1" x14ac:dyDescent="0.25">
      <c r="A308" s="41"/>
      <c r="B308" s="43"/>
      <c r="C308" s="44"/>
      <c r="D308" s="42"/>
      <c r="E308" s="42"/>
      <c r="F308" s="42"/>
      <c r="G308" s="45"/>
      <c r="H308" s="42"/>
      <c r="I308" s="42"/>
      <c r="J308" s="42"/>
      <c r="K308" s="9"/>
      <c r="L308" s="42"/>
      <c r="M308" s="2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25" ht="15" customHeight="1" x14ac:dyDescent="0.25">
      <c r="A309" s="41"/>
      <c r="B309" s="43"/>
      <c r="C309" s="44"/>
      <c r="D309" s="42"/>
      <c r="E309" s="42"/>
      <c r="F309" s="42"/>
      <c r="G309" s="45"/>
      <c r="H309" s="42"/>
      <c r="I309" s="42"/>
      <c r="J309" s="42"/>
      <c r="K309" s="9"/>
      <c r="L309" s="42"/>
      <c r="M309" s="2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25" ht="15" customHeight="1" x14ac:dyDescent="0.25">
      <c r="A310" s="41"/>
      <c r="B310" s="43"/>
      <c r="C310" s="44"/>
      <c r="D310" s="42"/>
      <c r="E310" s="42"/>
      <c r="F310" s="42"/>
      <c r="G310" s="45"/>
      <c r="H310" s="42"/>
      <c r="I310" s="42"/>
      <c r="J310" s="42"/>
      <c r="K310" s="9"/>
      <c r="L310" s="42"/>
      <c r="M310" s="2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25" ht="15" customHeight="1" x14ac:dyDescent="0.25">
      <c r="A311" s="41"/>
      <c r="B311" s="43"/>
      <c r="C311" s="44"/>
      <c r="D311" s="42"/>
      <c r="E311" s="42"/>
      <c r="F311" s="42"/>
      <c r="G311" s="45"/>
      <c r="H311" s="42"/>
      <c r="I311" s="42"/>
      <c r="J311" s="42"/>
      <c r="K311" s="9"/>
      <c r="L311" s="42"/>
      <c r="M311" s="2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 spans="1:25" ht="15" customHeight="1" x14ac:dyDescent="0.25">
      <c r="A312" s="41"/>
      <c r="B312" s="43"/>
      <c r="C312" s="44"/>
      <c r="D312" s="42"/>
      <c r="E312" s="42"/>
      <c r="F312" s="42"/>
      <c r="G312" s="45"/>
      <c r="H312" s="42"/>
      <c r="I312" s="42"/>
      <c r="J312" s="42"/>
      <c r="K312" s="9"/>
      <c r="L312" s="42"/>
      <c r="M312" s="2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 spans="1:25" ht="15" customHeight="1" x14ac:dyDescent="0.25">
      <c r="A313" s="41"/>
      <c r="B313" s="43"/>
      <c r="C313" s="44"/>
      <c r="D313" s="42"/>
      <c r="E313" s="42"/>
      <c r="F313" s="42"/>
      <c r="G313" s="45"/>
      <c r="H313" s="42"/>
      <c r="I313" s="42"/>
      <c r="J313" s="42"/>
      <c r="K313" s="9"/>
      <c r="L313" s="42"/>
      <c r="M313" s="2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 spans="1:25" ht="15" customHeight="1" x14ac:dyDescent="0.25">
      <c r="A314" s="41"/>
      <c r="B314" s="43"/>
      <c r="C314" s="44"/>
      <c r="D314" s="42"/>
      <c r="E314" s="42"/>
      <c r="F314" s="42"/>
      <c r="G314" s="45"/>
      <c r="H314" s="42"/>
      <c r="I314" s="42"/>
      <c r="J314" s="42"/>
      <c r="K314" s="9"/>
      <c r="L314" s="42"/>
      <c r="M314" s="2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 spans="1:25" ht="15" customHeight="1" x14ac:dyDescent="0.25">
      <c r="A315" s="41"/>
      <c r="B315" s="43"/>
      <c r="C315" s="44"/>
      <c r="D315" s="42"/>
      <c r="E315" s="42"/>
      <c r="F315" s="42"/>
      <c r="G315" s="45"/>
      <c r="H315" s="42"/>
      <c r="I315" s="42"/>
      <c r="J315" s="42"/>
      <c r="K315" s="9"/>
      <c r="L315" s="42"/>
      <c r="M315" s="2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 spans="1:25" ht="15" customHeight="1" x14ac:dyDescent="0.25">
      <c r="A316" s="41"/>
      <c r="B316" s="43"/>
      <c r="C316" s="44"/>
      <c r="D316" s="42"/>
      <c r="E316" s="42"/>
      <c r="F316" s="42"/>
      <c r="G316" s="45"/>
      <c r="H316" s="42"/>
      <c r="I316" s="42"/>
      <c r="J316" s="42"/>
      <c r="K316" s="9"/>
      <c r="L316" s="42"/>
      <c r="M316" s="2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 spans="1:25" ht="15" customHeight="1" x14ac:dyDescent="0.25">
      <c r="A317" s="41"/>
      <c r="B317" s="43"/>
      <c r="C317" s="44"/>
      <c r="D317" s="42"/>
      <c r="E317" s="42"/>
      <c r="F317" s="42"/>
      <c r="G317" s="45"/>
      <c r="H317" s="42"/>
      <c r="I317" s="42"/>
      <c r="J317" s="42"/>
      <c r="K317" s="9"/>
      <c r="L317" s="42"/>
      <c r="M317" s="2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 spans="1:25" ht="15" customHeight="1" x14ac:dyDescent="0.25">
      <c r="A318" s="41"/>
      <c r="B318" s="43"/>
      <c r="C318" s="44"/>
      <c r="D318" s="42"/>
      <c r="E318" s="42"/>
      <c r="F318" s="42"/>
      <c r="G318" s="45"/>
      <c r="H318" s="42"/>
      <c r="I318" s="42"/>
      <c r="J318" s="42"/>
      <c r="K318" s="9"/>
      <c r="L318" s="42"/>
      <c r="M318" s="2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 spans="1:25" ht="15" customHeight="1" x14ac:dyDescent="0.25">
      <c r="A319" s="41"/>
      <c r="B319" s="43"/>
      <c r="C319" s="44"/>
      <c r="D319" s="42"/>
      <c r="E319" s="42"/>
      <c r="F319" s="42"/>
      <c r="G319" s="45"/>
      <c r="H319" s="42"/>
      <c r="I319" s="42"/>
      <c r="J319" s="42"/>
      <c r="K319" s="9"/>
      <c r="L319" s="42"/>
      <c r="M319" s="2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 spans="1:25" ht="15" customHeight="1" x14ac:dyDescent="0.25">
      <c r="A320" s="41"/>
      <c r="B320" s="43"/>
      <c r="C320" s="44"/>
      <c r="D320" s="42"/>
      <c r="E320" s="42"/>
      <c r="F320" s="42"/>
      <c r="G320" s="45"/>
      <c r="H320" s="42"/>
      <c r="I320" s="42"/>
      <c r="J320" s="42"/>
      <c r="K320" s="9"/>
      <c r="L320" s="42"/>
      <c r="M320" s="2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 spans="1:25" ht="15" customHeight="1" x14ac:dyDescent="0.25">
      <c r="A321" s="41"/>
      <c r="B321" s="43"/>
      <c r="C321" s="44"/>
      <c r="D321" s="42"/>
      <c r="E321" s="42"/>
      <c r="F321" s="42"/>
      <c r="G321" s="45"/>
      <c r="H321" s="42"/>
      <c r="I321" s="42"/>
      <c r="J321" s="42"/>
      <c r="K321" s="9"/>
      <c r="L321" s="42"/>
      <c r="M321" s="2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 spans="1:25" ht="15" customHeight="1" x14ac:dyDescent="0.25">
      <c r="A322" s="41"/>
      <c r="B322" s="43"/>
      <c r="C322" s="44"/>
      <c r="D322" s="42"/>
      <c r="E322" s="42"/>
      <c r="F322" s="42"/>
      <c r="G322" s="45"/>
      <c r="H322" s="42"/>
      <c r="I322" s="42"/>
      <c r="J322" s="42"/>
      <c r="K322" s="9"/>
      <c r="L322" s="42"/>
      <c r="M322" s="2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 spans="1:25" ht="15" customHeight="1" x14ac:dyDescent="0.25">
      <c r="A323" s="41"/>
      <c r="B323" s="43"/>
      <c r="C323" s="44"/>
      <c r="D323" s="42"/>
      <c r="E323" s="42"/>
      <c r="F323" s="42"/>
      <c r="G323" s="45"/>
      <c r="H323" s="42"/>
      <c r="I323" s="42"/>
      <c r="J323" s="42"/>
      <c r="K323" s="9"/>
      <c r="L323" s="42"/>
      <c r="M323" s="2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 spans="1:25" ht="15" customHeight="1" x14ac:dyDescent="0.25">
      <c r="A324" s="41"/>
      <c r="B324" s="43"/>
      <c r="C324" s="44"/>
      <c r="D324" s="42"/>
      <c r="E324" s="42"/>
      <c r="F324" s="42"/>
      <c r="G324" s="45"/>
      <c r="H324" s="42"/>
      <c r="I324" s="42"/>
      <c r="J324" s="42"/>
      <c r="K324" s="9"/>
      <c r="L324" s="42"/>
      <c r="M324" s="2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 spans="1:25" ht="15" customHeight="1" x14ac:dyDescent="0.25">
      <c r="A325" s="41"/>
      <c r="B325" s="43"/>
      <c r="C325" s="44"/>
      <c r="D325" s="42"/>
      <c r="E325" s="42"/>
      <c r="F325" s="42"/>
      <c r="G325" s="45"/>
      <c r="H325" s="42"/>
      <c r="I325" s="42"/>
      <c r="J325" s="42"/>
      <c r="K325" s="9"/>
      <c r="L325" s="42"/>
      <c r="M325" s="2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 spans="1:25" ht="15" customHeight="1" x14ac:dyDescent="0.25">
      <c r="A326" s="41"/>
      <c r="B326" s="43"/>
      <c r="C326" s="44"/>
      <c r="D326" s="42"/>
      <c r="E326" s="42"/>
      <c r="F326" s="42"/>
      <c r="G326" s="45"/>
      <c r="H326" s="42"/>
      <c r="I326" s="42"/>
      <c r="J326" s="42"/>
      <c r="K326" s="9"/>
      <c r="L326" s="42"/>
      <c r="M326" s="2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 spans="1:25" ht="15" customHeight="1" x14ac:dyDescent="0.25">
      <c r="A327" s="41"/>
      <c r="B327" s="43"/>
      <c r="C327" s="44"/>
      <c r="D327" s="42"/>
      <c r="E327" s="42"/>
      <c r="F327" s="42"/>
      <c r="G327" s="45"/>
      <c r="H327" s="42"/>
      <c r="I327" s="42"/>
      <c r="J327" s="42"/>
      <c r="K327" s="9"/>
      <c r="L327" s="42"/>
      <c r="M327" s="2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 spans="1:25" ht="15" customHeight="1" x14ac:dyDescent="0.25">
      <c r="A328" s="41"/>
      <c r="B328" s="43"/>
      <c r="C328" s="44"/>
      <c r="D328" s="42"/>
      <c r="E328" s="42"/>
      <c r="F328" s="42"/>
      <c r="G328" s="45"/>
      <c r="H328" s="42"/>
      <c r="I328" s="42"/>
      <c r="J328" s="42"/>
      <c r="K328" s="9"/>
      <c r="L328" s="42"/>
      <c r="M328" s="2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 spans="1:25" ht="15" customHeight="1" x14ac:dyDescent="0.25">
      <c r="A329" s="41"/>
      <c r="B329" s="43"/>
      <c r="C329" s="44"/>
      <c r="D329" s="42"/>
      <c r="E329" s="42"/>
      <c r="F329" s="42"/>
      <c r="G329" s="45"/>
      <c r="H329" s="42"/>
      <c r="I329" s="42"/>
      <c r="J329" s="42"/>
      <c r="K329" s="9"/>
      <c r="L329" s="42"/>
      <c r="M329" s="2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 spans="1:25" ht="15" customHeight="1" x14ac:dyDescent="0.25">
      <c r="A330" s="41"/>
      <c r="B330" s="43"/>
      <c r="C330" s="44"/>
      <c r="D330" s="42"/>
      <c r="E330" s="42"/>
      <c r="F330" s="42"/>
      <c r="G330" s="45"/>
      <c r="H330" s="42"/>
      <c r="I330" s="42"/>
      <c r="J330" s="42"/>
      <c r="K330" s="9"/>
      <c r="L330" s="42"/>
      <c r="M330" s="2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 spans="1:25" ht="15" customHeight="1" x14ac:dyDescent="0.25">
      <c r="A331" s="41"/>
      <c r="B331" s="43"/>
      <c r="C331" s="44"/>
      <c r="D331" s="42"/>
      <c r="E331" s="42"/>
      <c r="F331" s="42"/>
      <c r="G331" s="45"/>
      <c r="H331" s="42"/>
      <c r="I331" s="42"/>
      <c r="J331" s="42"/>
      <c r="K331" s="9"/>
      <c r="L331" s="42"/>
      <c r="M331" s="2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 spans="1:25" ht="15" customHeight="1" x14ac:dyDescent="0.25">
      <c r="A332" s="41"/>
      <c r="B332" s="43"/>
      <c r="C332" s="44"/>
      <c r="D332" s="42"/>
      <c r="E332" s="42"/>
      <c r="F332" s="42"/>
      <c r="G332" s="45"/>
      <c r="H332" s="42"/>
      <c r="I332" s="42"/>
      <c r="J332" s="42"/>
      <c r="K332" s="9"/>
      <c r="L332" s="42"/>
      <c r="M332" s="2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 spans="1:25" ht="15" customHeight="1" x14ac:dyDescent="0.25">
      <c r="A333" s="41"/>
      <c r="B333" s="43"/>
      <c r="C333" s="44"/>
      <c r="D333" s="42"/>
      <c r="E333" s="42"/>
      <c r="F333" s="42"/>
      <c r="G333" s="45"/>
      <c r="H333" s="42"/>
      <c r="I333" s="42"/>
      <c r="J333" s="42"/>
      <c r="K333" s="9"/>
      <c r="L333" s="42"/>
      <c r="M333" s="2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 spans="1:25" ht="15" customHeight="1" x14ac:dyDescent="0.25">
      <c r="A334" s="41"/>
      <c r="B334" s="43"/>
      <c r="C334" s="44"/>
      <c r="D334" s="42"/>
      <c r="E334" s="42"/>
      <c r="F334" s="42"/>
      <c r="G334" s="45"/>
      <c r="H334" s="42"/>
      <c r="I334" s="42"/>
      <c r="J334" s="42"/>
      <c r="K334" s="9"/>
      <c r="L334" s="42"/>
      <c r="M334" s="2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 spans="1:25" ht="15" customHeight="1" x14ac:dyDescent="0.25">
      <c r="A335" s="41"/>
      <c r="B335" s="43"/>
      <c r="C335" s="44"/>
      <c r="D335" s="42"/>
      <c r="E335" s="42"/>
      <c r="F335" s="42"/>
      <c r="G335" s="45"/>
      <c r="H335" s="42"/>
      <c r="I335" s="42"/>
      <c r="J335" s="42"/>
      <c r="K335" s="9"/>
      <c r="L335" s="42"/>
      <c r="M335" s="2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 spans="1:25" ht="15" customHeight="1" x14ac:dyDescent="0.25">
      <c r="A336" s="41"/>
      <c r="B336" s="43"/>
      <c r="C336" s="44"/>
      <c r="D336" s="42"/>
      <c r="E336" s="42"/>
      <c r="F336" s="42"/>
      <c r="G336" s="45"/>
      <c r="H336" s="42"/>
      <c r="I336" s="42"/>
      <c r="J336" s="42"/>
      <c r="K336" s="9"/>
      <c r="L336" s="42"/>
      <c r="M336" s="2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 spans="1:25" ht="15" customHeight="1" x14ac:dyDescent="0.25">
      <c r="A337" s="41"/>
      <c r="B337" s="43"/>
      <c r="C337" s="44"/>
      <c r="D337" s="42"/>
      <c r="E337" s="42"/>
      <c r="F337" s="42"/>
      <c r="G337" s="45"/>
      <c r="H337" s="42"/>
      <c r="I337" s="42"/>
      <c r="J337" s="42"/>
      <c r="K337" s="9"/>
      <c r="L337" s="42"/>
      <c r="M337" s="2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 spans="1:25" ht="15" customHeight="1" x14ac:dyDescent="0.25">
      <c r="A338" s="41"/>
      <c r="B338" s="43"/>
      <c r="C338" s="44"/>
      <c r="D338" s="42"/>
      <c r="E338" s="42"/>
      <c r="F338" s="42"/>
      <c r="G338" s="45"/>
      <c r="H338" s="42"/>
      <c r="I338" s="42"/>
      <c r="J338" s="42"/>
      <c r="K338" s="9"/>
      <c r="L338" s="42"/>
      <c r="M338" s="2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 spans="1:25" ht="15" customHeight="1" x14ac:dyDescent="0.25">
      <c r="A339" s="41"/>
      <c r="B339" s="43"/>
      <c r="C339" s="44"/>
      <c r="D339" s="42"/>
      <c r="E339" s="42"/>
      <c r="F339" s="42"/>
      <c r="G339" s="45"/>
      <c r="H339" s="42"/>
      <c r="I339" s="42"/>
      <c r="J339" s="42"/>
      <c r="K339" s="9"/>
      <c r="L339" s="42"/>
      <c r="M339" s="2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25" ht="15" customHeight="1" x14ac:dyDescent="0.25">
      <c r="A340" s="41"/>
      <c r="B340" s="43"/>
      <c r="C340" s="44"/>
      <c r="D340" s="42"/>
      <c r="E340" s="42"/>
      <c r="F340" s="42"/>
      <c r="G340" s="45"/>
      <c r="H340" s="42"/>
      <c r="I340" s="42"/>
      <c r="J340" s="42"/>
      <c r="K340" s="9"/>
      <c r="L340" s="42"/>
      <c r="M340" s="2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25" ht="15" customHeight="1" x14ac:dyDescent="0.25">
      <c r="A341" s="41"/>
      <c r="B341" s="43"/>
      <c r="C341" s="44"/>
      <c r="D341" s="42"/>
      <c r="E341" s="42"/>
      <c r="F341" s="42"/>
      <c r="G341" s="45"/>
      <c r="H341" s="42"/>
      <c r="I341" s="42"/>
      <c r="J341" s="42"/>
      <c r="K341" s="9"/>
      <c r="L341" s="42"/>
      <c r="M341" s="2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25" ht="15" customHeight="1" x14ac:dyDescent="0.25">
      <c r="A342" s="41"/>
      <c r="B342" s="43"/>
      <c r="C342" s="44"/>
      <c r="D342" s="42"/>
      <c r="E342" s="42"/>
      <c r="F342" s="42"/>
      <c r="G342" s="45"/>
      <c r="H342" s="42"/>
      <c r="I342" s="42"/>
      <c r="J342" s="42"/>
      <c r="K342" s="9"/>
      <c r="L342" s="42"/>
      <c r="M342" s="2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25" ht="15" customHeight="1" x14ac:dyDescent="0.25">
      <c r="A343" s="41"/>
      <c r="B343" s="43"/>
      <c r="C343" s="44"/>
      <c r="D343" s="42"/>
      <c r="E343" s="42"/>
      <c r="F343" s="42"/>
      <c r="G343" s="45"/>
      <c r="H343" s="42"/>
      <c r="I343" s="42"/>
      <c r="J343" s="42"/>
      <c r="K343" s="9"/>
      <c r="L343" s="42"/>
      <c r="M343" s="2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25" ht="15" customHeight="1" x14ac:dyDescent="0.25">
      <c r="A344" s="41"/>
      <c r="B344" s="43"/>
      <c r="C344" s="44"/>
      <c r="D344" s="42"/>
      <c r="E344" s="42"/>
      <c r="F344" s="42"/>
      <c r="G344" s="45"/>
      <c r="H344" s="42"/>
      <c r="I344" s="42"/>
      <c r="J344" s="42"/>
      <c r="K344" s="9"/>
      <c r="L344" s="42"/>
      <c r="M344" s="2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25" ht="15" customHeight="1" x14ac:dyDescent="0.25">
      <c r="A345" s="41"/>
      <c r="B345" s="43"/>
      <c r="C345" s="44"/>
      <c r="D345" s="42"/>
      <c r="E345" s="42"/>
      <c r="F345" s="42"/>
      <c r="G345" s="45"/>
      <c r="H345" s="42"/>
      <c r="I345" s="42"/>
      <c r="J345" s="42"/>
      <c r="K345" s="9"/>
      <c r="L345" s="42"/>
      <c r="M345" s="2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 spans="1:25" ht="15" customHeight="1" x14ac:dyDescent="0.25">
      <c r="A346" s="41"/>
      <c r="B346" s="43"/>
      <c r="C346" s="44"/>
      <c r="D346" s="42"/>
      <c r="E346" s="42"/>
      <c r="F346" s="42"/>
      <c r="G346" s="45"/>
      <c r="H346" s="42"/>
      <c r="I346" s="42"/>
      <c r="J346" s="42"/>
      <c r="K346" s="9"/>
      <c r="L346" s="42"/>
      <c r="M346" s="2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 spans="1:25" ht="15" customHeight="1" x14ac:dyDescent="0.25">
      <c r="A347" s="41"/>
      <c r="B347" s="43"/>
      <c r="C347" s="44"/>
      <c r="D347" s="42"/>
      <c r="E347" s="42"/>
      <c r="F347" s="42"/>
      <c r="G347" s="45"/>
      <c r="H347" s="42"/>
      <c r="I347" s="42"/>
      <c r="J347" s="42"/>
      <c r="K347" s="9"/>
      <c r="L347" s="42"/>
      <c r="M347" s="2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 spans="1:25" ht="15" customHeight="1" x14ac:dyDescent="0.25">
      <c r="A348" s="41"/>
      <c r="B348" s="43"/>
      <c r="C348" s="44"/>
      <c r="D348" s="42"/>
      <c r="E348" s="42"/>
      <c r="F348" s="42"/>
      <c r="G348" s="45"/>
      <c r="H348" s="42"/>
      <c r="I348" s="42"/>
      <c r="J348" s="42"/>
      <c r="K348" s="9"/>
      <c r="L348" s="42"/>
      <c r="M348" s="2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 spans="1:25" ht="15" customHeight="1" x14ac:dyDescent="0.25">
      <c r="A349" s="41"/>
      <c r="B349" s="43"/>
      <c r="C349" s="44"/>
      <c r="D349" s="42"/>
      <c r="E349" s="42"/>
      <c r="F349" s="42"/>
      <c r="G349" s="45"/>
      <c r="H349" s="42"/>
      <c r="I349" s="42"/>
      <c r="J349" s="42"/>
      <c r="K349" s="9"/>
      <c r="L349" s="42"/>
      <c r="M349" s="2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 spans="1:25" ht="15" customHeight="1" x14ac:dyDescent="0.25">
      <c r="A350" s="41"/>
      <c r="B350" s="43"/>
      <c r="C350" s="44"/>
      <c r="D350" s="42"/>
      <c r="E350" s="42"/>
      <c r="F350" s="42"/>
      <c r="G350" s="45"/>
      <c r="H350" s="42"/>
      <c r="I350" s="42"/>
      <c r="J350" s="42"/>
      <c r="K350" s="9"/>
      <c r="L350" s="42"/>
      <c r="M350" s="2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 spans="1:25" ht="15" customHeight="1" x14ac:dyDescent="0.25">
      <c r="A351" s="41"/>
      <c r="B351" s="43"/>
      <c r="C351" s="44"/>
      <c r="D351" s="42"/>
      <c r="E351" s="42"/>
      <c r="F351" s="42"/>
      <c r="G351" s="45"/>
      <c r="H351" s="42"/>
      <c r="I351" s="42"/>
      <c r="J351" s="42"/>
      <c r="K351" s="9"/>
      <c r="L351" s="42"/>
      <c r="M351" s="2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 spans="1:25" ht="15" customHeight="1" x14ac:dyDescent="0.25">
      <c r="A352" s="41"/>
      <c r="B352" s="43"/>
      <c r="C352" s="44"/>
      <c r="D352" s="42"/>
      <c r="E352" s="42"/>
      <c r="F352" s="42"/>
      <c r="G352" s="45"/>
      <c r="H352" s="42"/>
      <c r="I352" s="42"/>
      <c r="J352" s="42"/>
      <c r="K352" s="9"/>
      <c r="L352" s="42"/>
      <c r="M352" s="2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 spans="1:25" ht="15" customHeight="1" x14ac:dyDescent="0.25">
      <c r="A353" s="41"/>
      <c r="B353" s="43"/>
      <c r="C353" s="44"/>
      <c r="D353" s="42"/>
      <c r="E353" s="42"/>
      <c r="F353" s="42"/>
      <c r="G353" s="45"/>
      <c r="H353" s="42"/>
      <c r="I353" s="42"/>
      <c r="J353" s="42"/>
      <c r="K353" s="9"/>
      <c r="L353" s="42"/>
      <c r="M353" s="2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 spans="1:25" ht="15" customHeight="1" x14ac:dyDescent="0.25">
      <c r="A354" s="41"/>
      <c r="B354" s="43"/>
      <c r="C354" s="44"/>
      <c r="D354" s="42"/>
      <c r="E354" s="42"/>
      <c r="F354" s="42"/>
      <c r="G354" s="45"/>
      <c r="H354" s="42"/>
      <c r="I354" s="42"/>
      <c r="J354" s="42"/>
      <c r="K354" s="9"/>
      <c r="L354" s="42"/>
      <c r="M354" s="2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 spans="1:25" ht="15" customHeight="1" x14ac:dyDescent="0.25">
      <c r="A355" s="41"/>
      <c r="B355" s="43"/>
      <c r="C355" s="44"/>
      <c r="D355" s="42"/>
      <c r="E355" s="42"/>
      <c r="F355" s="42"/>
      <c r="G355" s="45"/>
      <c r="H355" s="42"/>
      <c r="I355" s="42"/>
      <c r="J355" s="42"/>
      <c r="K355" s="9"/>
      <c r="L355" s="42"/>
      <c r="M355" s="2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 spans="1:25" ht="15" customHeight="1" x14ac:dyDescent="0.25">
      <c r="A356" s="41"/>
      <c r="B356" s="43"/>
      <c r="C356" s="44"/>
      <c r="D356" s="42"/>
      <c r="E356" s="42"/>
      <c r="F356" s="42"/>
      <c r="G356" s="45"/>
      <c r="H356" s="42"/>
      <c r="I356" s="42"/>
      <c r="J356" s="42"/>
      <c r="K356" s="9"/>
      <c r="L356" s="42"/>
      <c r="M356" s="2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 spans="1:25" ht="15" customHeight="1" x14ac:dyDescent="0.25">
      <c r="A357" s="41"/>
      <c r="B357" s="43"/>
      <c r="C357" s="44"/>
      <c r="D357" s="42"/>
      <c r="E357" s="42"/>
      <c r="F357" s="42"/>
      <c r="G357" s="45"/>
      <c r="H357" s="42"/>
      <c r="I357" s="42"/>
      <c r="J357" s="42"/>
      <c r="K357" s="9"/>
      <c r="L357" s="42"/>
      <c r="M357" s="2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 spans="1:25" ht="15" customHeight="1" x14ac:dyDescent="0.25">
      <c r="A358" s="41"/>
      <c r="B358" s="43"/>
      <c r="C358" s="44"/>
      <c r="D358" s="42"/>
      <c r="E358" s="42"/>
      <c r="F358" s="42"/>
      <c r="G358" s="45"/>
      <c r="H358" s="42"/>
      <c r="I358" s="42"/>
      <c r="J358" s="42"/>
      <c r="K358" s="9"/>
      <c r="L358" s="42"/>
      <c r="M358" s="2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 spans="1:25" ht="15" customHeight="1" x14ac:dyDescent="0.25">
      <c r="A359" s="41"/>
      <c r="B359" s="43"/>
      <c r="C359" s="44"/>
      <c r="D359" s="42"/>
      <c r="E359" s="42"/>
      <c r="F359" s="42"/>
      <c r="G359" s="45"/>
      <c r="H359" s="42"/>
      <c r="I359" s="42"/>
      <c r="J359" s="42"/>
      <c r="K359" s="9"/>
      <c r="L359" s="42"/>
      <c r="M359" s="2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 spans="1:25" ht="15" customHeight="1" x14ac:dyDescent="0.25">
      <c r="A360" s="41"/>
      <c r="B360" s="43"/>
      <c r="C360" s="44"/>
      <c r="D360" s="42"/>
      <c r="E360" s="42"/>
      <c r="F360" s="42"/>
      <c r="G360" s="45"/>
      <c r="H360" s="42"/>
      <c r="I360" s="42"/>
      <c r="J360" s="42"/>
      <c r="K360" s="9"/>
      <c r="L360" s="42"/>
      <c r="M360" s="2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 spans="1:25" ht="15" customHeight="1" x14ac:dyDescent="0.25">
      <c r="A361" s="41"/>
      <c r="B361" s="43"/>
      <c r="C361" s="44"/>
      <c r="D361" s="42"/>
      <c r="E361" s="42"/>
      <c r="F361" s="42"/>
      <c r="G361" s="45"/>
      <c r="H361" s="42"/>
      <c r="I361" s="42"/>
      <c r="J361" s="42"/>
      <c r="K361" s="9"/>
      <c r="L361" s="42"/>
      <c r="M361" s="2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 spans="1:25" ht="15" customHeight="1" x14ac:dyDescent="0.25">
      <c r="A362" s="41"/>
      <c r="B362" s="43"/>
      <c r="C362" s="44"/>
      <c r="D362" s="42"/>
      <c r="E362" s="42"/>
      <c r="F362" s="42"/>
      <c r="G362" s="45"/>
      <c r="H362" s="42"/>
      <c r="I362" s="42"/>
      <c r="J362" s="42"/>
      <c r="K362" s="9"/>
      <c r="L362" s="42"/>
      <c r="M362" s="2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 spans="1:25" ht="15" customHeight="1" x14ac:dyDescent="0.25">
      <c r="A363" s="41"/>
      <c r="B363" s="43"/>
      <c r="C363" s="44"/>
      <c r="D363" s="42"/>
      <c r="E363" s="42"/>
      <c r="F363" s="42"/>
      <c r="G363" s="45"/>
      <c r="H363" s="42"/>
      <c r="I363" s="42"/>
      <c r="J363" s="42"/>
      <c r="K363" s="9"/>
      <c r="L363" s="42"/>
      <c r="M363" s="2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 spans="1:25" ht="15" customHeight="1" x14ac:dyDescent="0.25">
      <c r="A364" s="41"/>
      <c r="B364" s="43"/>
      <c r="C364" s="44"/>
      <c r="D364" s="42"/>
      <c r="E364" s="42"/>
      <c r="F364" s="42"/>
      <c r="G364" s="45"/>
      <c r="H364" s="42"/>
      <c r="I364" s="42"/>
      <c r="J364" s="42"/>
      <c r="K364" s="9"/>
      <c r="L364" s="42"/>
      <c r="M364" s="2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 spans="1:25" ht="15" customHeight="1" x14ac:dyDescent="0.25">
      <c r="A365" s="41"/>
      <c r="B365" s="43"/>
      <c r="C365" s="44"/>
      <c r="D365" s="42"/>
      <c r="E365" s="42"/>
      <c r="F365" s="42"/>
      <c r="G365" s="45"/>
      <c r="H365" s="42"/>
      <c r="I365" s="42"/>
      <c r="J365" s="42"/>
      <c r="K365" s="9"/>
      <c r="L365" s="42"/>
      <c r="M365" s="2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 spans="1:25" ht="15" customHeight="1" x14ac:dyDescent="0.25">
      <c r="A366" s="41"/>
      <c r="B366" s="43"/>
      <c r="C366" s="44"/>
      <c r="D366" s="42"/>
      <c r="E366" s="42"/>
      <c r="F366" s="42"/>
      <c r="G366" s="45"/>
      <c r="H366" s="42"/>
      <c r="I366" s="42"/>
      <c r="J366" s="42"/>
      <c r="K366" s="9"/>
      <c r="L366" s="42"/>
      <c r="M366" s="2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 spans="1:25" ht="15" customHeight="1" x14ac:dyDescent="0.25">
      <c r="A367" s="41"/>
      <c r="B367" s="43"/>
      <c r="C367" s="44"/>
      <c r="D367" s="42"/>
      <c r="E367" s="42"/>
      <c r="F367" s="42"/>
      <c r="G367" s="45"/>
      <c r="H367" s="42"/>
      <c r="I367" s="42"/>
      <c r="J367" s="42"/>
      <c r="K367" s="9"/>
      <c r="L367" s="42"/>
      <c r="M367" s="2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 spans="1:25" ht="15" customHeight="1" x14ac:dyDescent="0.25">
      <c r="A368" s="41"/>
      <c r="B368" s="43"/>
      <c r="C368" s="44"/>
      <c r="D368" s="42"/>
      <c r="E368" s="42"/>
      <c r="F368" s="42"/>
      <c r="G368" s="45"/>
      <c r="H368" s="42"/>
      <c r="I368" s="42"/>
      <c r="J368" s="42"/>
      <c r="K368" s="9"/>
      <c r="L368" s="42"/>
      <c r="M368" s="2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 spans="1:25" ht="15" customHeight="1" x14ac:dyDescent="0.25">
      <c r="A369" s="41"/>
      <c r="B369" s="43"/>
      <c r="C369" s="44"/>
      <c r="D369" s="42"/>
      <c r="E369" s="42"/>
      <c r="F369" s="42"/>
      <c r="G369" s="45"/>
      <c r="H369" s="42"/>
      <c r="I369" s="42"/>
      <c r="J369" s="42"/>
      <c r="K369" s="9"/>
      <c r="L369" s="42"/>
      <c r="M369" s="2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 spans="1:25" ht="15" customHeight="1" x14ac:dyDescent="0.25">
      <c r="A370" s="41"/>
      <c r="B370" s="43"/>
      <c r="C370" s="44"/>
      <c r="D370" s="42"/>
      <c r="E370" s="42"/>
      <c r="F370" s="42"/>
      <c r="G370" s="45"/>
      <c r="H370" s="42"/>
      <c r="I370" s="42"/>
      <c r="J370" s="42"/>
      <c r="K370" s="9"/>
      <c r="L370" s="42"/>
      <c r="M370" s="2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 spans="1:25" ht="15" customHeight="1" x14ac:dyDescent="0.25">
      <c r="A371" s="41"/>
      <c r="B371" s="43"/>
      <c r="C371" s="44"/>
      <c r="D371" s="42"/>
      <c r="E371" s="42"/>
      <c r="F371" s="42"/>
      <c r="G371" s="45"/>
      <c r="H371" s="42"/>
      <c r="I371" s="42"/>
      <c r="J371" s="42"/>
      <c r="K371" s="9"/>
      <c r="L371" s="42"/>
      <c r="M371" s="2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 spans="1:25" ht="15" customHeight="1" x14ac:dyDescent="0.25">
      <c r="A372" s="41"/>
      <c r="B372" s="43"/>
      <c r="C372" s="44"/>
      <c r="D372" s="42"/>
      <c r="E372" s="42"/>
      <c r="F372" s="42"/>
      <c r="G372" s="45"/>
      <c r="H372" s="42"/>
      <c r="I372" s="42"/>
      <c r="J372" s="42"/>
      <c r="K372" s="9"/>
      <c r="L372" s="42"/>
      <c r="M372" s="2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 spans="1:25" ht="15" customHeight="1" x14ac:dyDescent="0.25">
      <c r="A373" s="41"/>
      <c r="B373" s="43"/>
      <c r="C373" s="44"/>
      <c r="D373" s="42"/>
      <c r="E373" s="42"/>
      <c r="F373" s="42"/>
      <c r="G373" s="45"/>
      <c r="H373" s="42"/>
      <c r="I373" s="42"/>
      <c r="J373" s="42"/>
      <c r="K373" s="9"/>
      <c r="L373" s="42"/>
      <c r="M373" s="2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 spans="1:25" ht="15" customHeight="1" x14ac:dyDescent="0.25">
      <c r="A374" s="41"/>
      <c r="B374" s="43"/>
      <c r="C374" s="44"/>
      <c r="D374" s="42"/>
      <c r="E374" s="42"/>
      <c r="F374" s="42"/>
      <c r="G374" s="45"/>
      <c r="H374" s="42"/>
      <c r="I374" s="42"/>
      <c r="J374" s="42"/>
      <c r="K374" s="9"/>
      <c r="L374" s="42"/>
      <c r="M374" s="2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 spans="1:25" ht="15" customHeight="1" x14ac:dyDescent="0.25">
      <c r="A375" s="41"/>
      <c r="B375" s="43"/>
      <c r="C375" s="44"/>
      <c r="D375" s="42"/>
      <c r="E375" s="42"/>
      <c r="F375" s="42"/>
      <c r="G375" s="45"/>
      <c r="H375" s="42"/>
      <c r="I375" s="42"/>
      <c r="J375" s="42"/>
      <c r="K375" s="9"/>
      <c r="L375" s="42"/>
      <c r="M375" s="2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 spans="1:25" ht="15" customHeight="1" x14ac:dyDescent="0.25">
      <c r="A376" s="41"/>
      <c r="B376" s="43"/>
      <c r="C376" s="44"/>
      <c r="D376" s="42"/>
      <c r="E376" s="42"/>
      <c r="F376" s="42"/>
      <c r="G376" s="45"/>
      <c r="H376" s="42"/>
      <c r="I376" s="42"/>
      <c r="J376" s="42"/>
      <c r="K376" s="9"/>
      <c r="L376" s="42"/>
      <c r="M376" s="2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 spans="1:25" ht="15" customHeight="1" x14ac:dyDescent="0.25">
      <c r="A377" s="41"/>
      <c r="B377" s="43"/>
      <c r="C377" s="44"/>
      <c r="D377" s="42"/>
      <c r="E377" s="42"/>
      <c r="F377" s="42"/>
      <c r="G377" s="45"/>
      <c r="H377" s="42"/>
      <c r="I377" s="42"/>
      <c r="J377" s="42"/>
      <c r="K377" s="9"/>
      <c r="L377" s="42"/>
      <c r="M377" s="2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 spans="1:25" ht="15" customHeight="1" x14ac:dyDescent="0.25">
      <c r="A378" s="41"/>
      <c r="B378" s="43"/>
      <c r="C378" s="44"/>
      <c r="D378" s="42"/>
      <c r="E378" s="42"/>
      <c r="F378" s="42"/>
      <c r="G378" s="45"/>
      <c r="H378" s="42"/>
      <c r="I378" s="42"/>
      <c r="J378" s="42"/>
      <c r="K378" s="9"/>
      <c r="L378" s="42"/>
      <c r="M378" s="2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 spans="1:25" ht="15" customHeight="1" x14ac:dyDescent="0.25">
      <c r="A379" s="41"/>
      <c r="B379" s="43"/>
      <c r="C379" s="44"/>
      <c r="D379" s="42"/>
      <c r="E379" s="42"/>
      <c r="F379" s="42"/>
      <c r="G379" s="45"/>
      <c r="H379" s="42"/>
      <c r="I379" s="42"/>
      <c r="J379" s="42"/>
      <c r="K379" s="9"/>
      <c r="L379" s="42"/>
      <c r="M379" s="2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 spans="1:25" ht="15" customHeight="1" x14ac:dyDescent="0.25">
      <c r="A380" s="41"/>
      <c r="B380" s="43"/>
      <c r="C380" s="44"/>
      <c r="D380" s="42"/>
      <c r="E380" s="42"/>
      <c r="F380" s="42"/>
      <c r="G380" s="45"/>
      <c r="H380" s="42"/>
      <c r="I380" s="42"/>
      <c r="J380" s="42"/>
      <c r="K380" s="9"/>
      <c r="L380" s="42"/>
      <c r="M380" s="2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 spans="1:25" ht="15" customHeight="1" x14ac:dyDescent="0.25">
      <c r="A381" s="41"/>
      <c r="B381" s="43"/>
      <c r="C381" s="44"/>
      <c r="D381" s="42"/>
      <c r="E381" s="42"/>
      <c r="F381" s="42"/>
      <c r="G381" s="45"/>
      <c r="H381" s="42"/>
      <c r="I381" s="42"/>
      <c r="J381" s="42"/>
      <c r="K381" s="9"/>
      <c r="L381" s="42"/>
      <c r="M381" s="2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 spans="1:25" ht="15" customHeight="1" x14ac:dyDescent="0.25">
      <c r="A382" s="41"/>
      <c r="B382" s="43"/>
      <c r="C382" s="44"/>
      <c r="D382" s="42"/>
      <c r="E382" s="42"/>
      <c r="F382" s="42"/>
      <c r="G382" s="45"/>
      <c r="H382" s="42"/>
      <c r="I382" s="42"/>
      <c r="J382" s="42"/>
      <c r="K382" s="9"/>
      <c r="L382" s="42"/>
      <c r="M382" s="2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 spans="1:25" ht="15" customHeight="1" x14ac:dyDescent="0.25">
      <c r="A383" s="41"/>
      <c r="B383" s="43"/>
      <c r="C383" s="44"/>
      <c r="D383" s="42"/>
      <c r="E383" s="42"/>
      <c r="F383" s="42"/>
      <c r="G383" s="45"/>
      <c r="H383" s="42"/>
      <c r="I383" s="42"/>
      <c r="J383" s="42"/>
      <c r="K383" s="9"/>
      <c r="L383" s="42"/>
      <c r="M383" s="2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 spans="1:25" ht="15" customHeight="1" x14ac:dyDescent="0.25">
      <c r="A384" s="41"/>
      <c r="B384" s="43"/>
      <c r="C384" s="44"/>
      <c r="D384" s="42"/>
      <c r="E384" s="42"/>
      <c r="F384" s="42"/>
      <c r="G384" s="45"/>
      <c r="H384" s="42"/>
      <c r="I384" s="42"/>
      <c r="J384" s="42"/>
      <c r="K384" s="9"/>
      <c r="L384" s="42"/>
      <c r="M384" s="2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 spans="1:25" ht="15" customHeight="1" x14ac:dyDescent="0.25">
      <c r="A385" s="41"/>
      <c r="B385" s="43"/>
      <c r="C385" s="44"/>
      <c r="D385" s="42"/>
      <c r="E385" s="42"/>
      <c r="F385" s="42"/>
      <c r="G385" s="45"/>
      <c r="H385" s="42"/>
      <c r="I385" s="42"/>
      <c r="J385" s="42"/>
      <c r="K385" s="9"/>
      <c r="L385" s="42"/>
      <c r="M385" s="2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 spans="1:25" ht="15" customHeight="1" x14ac:dyDescent="0.25">
      <c r="A386" s="41"/>
      <c r="B386" s="43"/>
      <c r="C386" s="44"/>
      <c r="D386" s="42"/>
      <c r="E386" s="42"/>
      <c r="F386" s="42"/>
      <c r="G386" s="45"/>
      <c r="H386" s="42"/>
      <c r="I386" s="42"/>
      <c r="J386" s="42"/>
      <c r="K386" s="9"/>
      <c r="L386" s="42"/>
      <c r="M386" s="2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 spans="1:25" ht="15" customHeight="1" x14ac:dyDescent="0.25">
      <c r="A387" s="41"/>
      <c r="B387" s="43"/>
      <c r="C387" s="44"/>
      <c r="D387" s="42"/>
      <c r="E387" s="42"/>
      <c r="F387" s="42"/>
      <c r="G387" s="45"/>
      <c r="H387" s="42"/>
      <c r="I387" s="42"/>
      <c r="J387" s="42"/>
      <c r="K387" s="9"/>
      <c r="L387" s="42"/>
      <c r="M387" s="2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 spans="1:25" ht="15" customHeight="1" x14ac:dyDescent="0.25">
      <c r="A388" s="41"/>
      <c r="B388" s="43"/>
      <c r="C388" s="44"/>
      <c r="D388" s="42"/>
      <c r="E388" s="42"/>
      <c r="F388" s="42"/>
      <c r="G388" s="45"/>
      <c r="H388" s="42"/>
      <c r="I388" s="42"/>
      <c r="J388" s="42"/>
      <c r="K388" s="9"/>
      <c r="L388" s="42"/>
      <c r="M388" s="2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 spans="1:25" ht="15" customHeight="1" x14ac:dyDescent="0.25">
      <c r="A389" s="41"/>
      <c r="B389" s="43"/>
      <c r="C389" s="44"/>
      <c r="D389" s="42"/>
      <c r="E389" s="42"/>
      <c r="F389" s="42"/>
      <c r="G389" s="45"/>
      <c r="H389" s="42"/>
      <c r="I389" s="42"/>
      <c r="J389" s="42"/>
      <c r="K389" s="9"/>
      <c r="L389" s="42"/>
      <c r="M389" s="2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 spans="1:25" ht="15" customHeight="1" x14ac:dyDescent="0.25">
      <c r="A390" s="41"/>
      <c r="B390" s="43"/>
      <c r="C390" s="44"/>
      <c r="D390" s="42"/>
      <c r="E390" s="42"/>
      <c r="F390" s="42"/>
      <c r="G390" s="45"/>
      <c r="H390" s="42"/>
      <c r="I390" s="42"/>
      <c r="J390" s="42"/>
      <c r="K390" s="9"/>
      <c r="L390" s="42"/>
      <c r="M390" s="2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 spans="1:25" ht="15" customHeight="1" x14ac:dyDescent="0.25">
      <c r="A391" s="41"/>
      <c r="B391" s="43"/>
      <c r="C391" s="44"/>
      <c r="D391" s="42"/>
      <c r="E391" s="42"/>
      <c r="F391" s="42"/>
      <c r="G391" s="45"/>
      <c r="H391" s="42"/>
      <c r="I391" s="42"/>
      <c r="J391" s="42"/>
      <c r="K391" s="9"/>
      <c r="L391" s="42"/>
      <c r="M391" s="2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 spans="1:25" ht="15" customHeight="1" x14ac:dyDescent="0.25">
      <c r="A392" s="41"/>
      <c r="B392" s="43"/>
      <c r="C392" s="44"/>
      <c r="D392" s="42"/>
      <c r="E392" s="42"/>
      <c r="F392" s="42"/>
      <c r="G392" s="45"/>
      <c r="H392" s="42"/>
      <c r="I392" s="42"/>
      <c r="J392" s="42"/>
      <c r="K392" s="9"/>
      <c r="L392" s="42"/>
      <c r="M392" s="2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 spans="1:25" ht="15" customHeight="1" x14ac:dyDescent="0.25">
      <c r="A393" s="41"/>
      <c r="B393" s="43"/>
      <c r="C393" s="44"/>
      <c r="D393" s="42"/>
      <c r="E393" s="42"/>
      <c r="F393" s="42"/>
      <c r="G393" s="45"/>
      <c r="H393" s="42"/>
      <c r="I393" s="42"/>
      <c r="J393" s="42"/>
      <c r="K393" s="9"/>
      <c r="L393" s="42"/>
      <c r="M393" s="2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 spans="1:25" ht="15" customHeight="1" x14ac:dyDescent="0.25">
      <c r="A394" s="41"/>
      <c r="B394" s="43"/>
      <c r="C394" s="44"/>
      <c r="D394" s="42"/>
      <c r="E394" s="42"/>
      <c r="F394" s="42"/>
      <c r="G394" s="45"/>
      <c r="H394" s="42"/>
      <c r="I394" s="42"/>
      <c r="J394" s="42"/>
      <c r="K394" s="9"/>
      <c r="L394" s="42"/>
      <c r="M394" s="2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 spans="1:25" ht="15" customHeight="1" x14ac:dyDescent="0.25">
      <c r="A395" s="41"/>
      <c r="B395" s="43"/>
      <c r="C395" s="44"/>
      <c r="D395" s="42"/>
      <c r="E395" s="42"/>
      <c r="F395" s="42"/>
      <c r="G395" s="45"/>
      <c r="H395" s="42"/>
      <c r="I395" s="42"/>
      <c r="J395" s="42"/>
      <c r="K395" s="9"/>
      <c r="L395" s="42"/>
      <c r="M395" s="2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 spans="1:25" ht="15" customHeight="1" x14ac:dyDescent="0.25">
      <c r="A396" s="41"/>
      <c r="B396" s="43"/>
      <c r="C396" s="44"/>
      <c r="D396" s="42"/>
      <c r="E396" s="42"/>
      <c r="F396" s="42"/>
      <c r="G396" s="45"/>
      <c r="H396" s="42"/>
      <c r="I396" s="42"/>
      <c r="J396" s="42"/>
      <c r="K396" s="9"/>
      <c r="L396" s="42"/>
      <c r="M396" s="2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 spans="1:25" ht="15" customHeight="1" x14ac:dyDescent="0.25">
      <c r="A397" s="41"/>
      <c r="B397" s="43"/>
      <c r="C397" s="44"/>
      <c r="D397" s="42"/>
      <c r="E397" s="42"/>
      <c r="F397" s="42"/>
      <c r="G397" s="45"/>
      <c r="H397" s="42"/>
      <c r="I397" s="42"/>
      <c r="J397" s="42"/>
      <c r="K397" s="9"/>
      <c r="L397" s="42"/>
      <c r="M397" s="2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 spans="1:25" ht="15" customHeight="1" x14ac:dyDescent="0.25">
      <c r="A398" s="41"/>
      <c r="B398" s="43"/>
      <c r="C398" s="44"/>
      <c r="D398" s="42"/>
      <c r="E398" s="42"/>
      <c r="F398" s="42"/>
      <c r="G398" s="45"/>
      <c r="H398" s="42"/>
      <c r="I398" s="42"/>
      <c r="J398" s="42"/>
      <c r="K398" s="9"/>
      <c r="L398" s="42"/>
      <c r="M398" s="2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 spans="1:25" ht="15" customHeight="1" x14ac:dyDescent="0.25">
      <c r="A399" s="41"/>
      <c r="B399" s="43"/>
      <c r="C399" s="44"/>
      <c r="D399" s="42"/>
      <c r="E399" s="42"/>
      <c r="F399" s="42"/>
      <c r="G399" s="45"/>
      <c r="H399" s="42"/>
      <c r="I399" s="42"/>
      <c r="J399" s="42"/>
      <c r="K399" s="9"/>
      <c r="L399" s="42"/>
      <c r="M399" s="2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 spans="1:25" ht="15" customHeight="1" x14ac:dyDescent="0.25">
      <c r="A400" s="41"/>
      <c r="B400" s="43"/>
      <c r="C400" s="44"/>
      <c r="D400" s="42"/>
      <c r="E400" s="42"/>
      <c r="F400" s="42"/>
      <c r="G400" s="45"/>
      <c r="H400" s="42"/>
      <c r="I400" s="42"/>
      <c r="J400" s="42"/>
      <c r="K400" s="9"/>
      <c r="L400" s="42"/>
      <c r="M400" s="2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 spans="1:25" ht="15" customHeight="1" x14ac:dyDescent="0.25">
      <c r="A401" s="41"/>
      <c r="B401" s="43"/>
      <c r="C401" s="44"/>
      <c r="D401" s="42"/>
      <c r="E401" s="42"/>
      <c r="F401" s="42"/>
      <c r="G401" s="45"/>
      <c r="H401" s="42"/>
      <c r="I401" s="42"/>
      <c r="J401" s="42"/>
      <c r="K401" s="9"/>
      <c r="L401" s="42"/>
      <c r="M401" s="2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 spans="1:25" ht="15" customHeight="1" x14ac:dyDescent="0.25">
      <c r="A402" s="41"/>
      <c r="B402" s="43"/>
      <c r="C402" s="44"/>
      <c r="D402" s="42"/>
      <c r="E402" s="42"/>
      <c r="F402" s="42"/>
      <c r="G402" s="45"/>
      <c r="H402" s="42"/>
      <c r="I402" s="42"/>
      <c r="J402" s="42"/>
      <c r="K402" s="9"/>
      <c r="L402" s="42"/>
      <c r="M402" s="2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 spans="1:25" ht="15" customHeight="1" x14ac:dyDescent="0.25">
      <c r="A403" s="41"/>
      <c r="B403" s="43"/>
      <c r="C403" s="44"/>
      <c r="D403" s="42"/>
      <c r="E403" s="42"/>
      <c r="F403" s="42"/>
      <c r="G403" s="45"/>
      <c r="H403" s="42"/>
      <c r="I403" s="42"/>
      <c r="J403" s="42"/>
      <c r="K403" s="9"/>
      <c r="L403" s="42"/>
      <c r="M403" s="2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 spans="1:25" ht="15" customHeight="1" x14ac:dyDescent="0.25">
      <c r="A404" s="41"/>
      <c r="B404" s="43"/>
      <c r="C404" s="44"/>
      <c r="D404" s="42"/>
      <c r="E404" s="42"/>
      <c r="F404" s="42"/>
      <c r="G404" s="45"/>
      <c r="H404" s="42"/>
      <c r="I404" s="42"/>
      <c r="J404" s="42"/>
      <c r="K404" s="9"/>
      <c r="L404" s="42"/>
      <c r="M404" s="2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 spans="1:25" ht="15" customHeight="1" x14ac:dyDescent="0.25">
      <c r="A405" s="41"/>
      <c r="B405" s="43"/>
      <c r="C405" s="44"/>
      <c r="D405" s="42"/>
      <c r="E405" s="42"/>
      <c r="F405" s="42"/>
      <c r="G405" s="45"/>
      <c r="H405" s="42"/>
      <c r="I405" s="42"/>
      <c r="J405" s="42"/>
      <c r="K405" s="9"/>
      <c r="L405" s="42"/>
      <c r="M405" s="2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 spans="1:25" ht="15" customHeight="1" x14ac:dyDescent="0.25">
      <c r="A406" s="41"/>
      <c r="B406" s="43"/>
      <c r="C406" s="44"/>
      <c r="D406" s="42"/>
      <c r="E406" s="42"/>
      <c r="F406" s="42"/>
      <c r="G406" s="45"/>
      <c r="H406" s="42"/>
      <c r="I406" s="42"/>
      <c r="J406" s="42"/>
      <c r="K406" s="9"/>
      <c r="L406" s="42"/>
      <c r="M406" s="2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 spans="1:25" ht="15" customHeight="1" x14ac:dyDescent="0.25">
      <c r="A407" s="41"/>
      <c r="B407" s="43"/>
      <c r="C407" s="44"/>
      <c r="D407" s="42"/>
      <c r="E407" s="42"/>
      <c r="F407" s="42"/>
      <c r="G407" s="45"/>
      <c r="H407" s="42"/>
      <c r="I407" s="42"/>
      <c r="J407" s="42"/>
      <c r="K407" s="9"/>
      <c r="L407" s="42"/>
      <c r="M407" s="2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 spans="1:25" ht="15" customHeight="1" x14ac:dyDescent="0.25">
      <c r="A408" s="41"/>
      <c r="B408" s="43"/>
      <c r="C408" s="44"/>
      <c r="D408" s="42"/>
      <c r="E408" s="42"/>
      <c r="F408" s="42"/>
      <c r="G408" s="45"/>
      <c r="H408" s="42"/>
      <c r="I408" s="42"/>
      <c r="J408" s="42"/>
      <c r="K408" s="9"/>
      <c r="L408" s="42"/>
      <c r="M408" s="2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 spans="1:25" ht="15" customHeight="1" x14ac:dyDescent="0.25">
      <c r="A409" s="41"/>
      <c r="B409" s="43"/>
      <c r="C409" s="44"/>
      <c r="D409" s="42"/>
      <c r="E409" s="42"/>
      <c r="F409" s="42"/>
      <c r="G409" s="45"/>
      <c r="H409" s="42"/>
      <c r="I409" s="42"/>
      <c r="J409" s="42"/>
      <c r="K409" s="9"/>
      <c r="L409" s="42"/>
      <c r="M409" s="2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 spans="1:25" ht="15" customHeight="1" x14ac:dyDescent="0.25">
      <c r="A410" s="41"/>
      <c r="B410" s="43"/>
      <c r="C410" s="44"/>
      <c r="D410" s="42"/>
      <c r="E410" s="42"/>
      <c r="F410" s="42"/>
      <c r="G410" s="45"/>
      <c r="H410" s="42"/>
      <c r="I410" s="42"/>
      <c r="J410" s="42"/>
      <c r="K410" s="9"/>
      <c r="L410" s="42"/>
      <c r="M410" s="2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 spans="1:25" ht="15" customHeight="1" x14ac:dyDescent="0.25">
      <c r="A411" s="41"/>
      <c r="B411" s="43"/>
      <c r="C411" s="44"/>
      <c r="D411" s="42"/>
      <c r="E411" s="42"/>
      <c r="F411" s="42"/>
      <c r="G411" s="45"/>
      <c r="H411" s="42"/>
      <c r="I411" s="42"/>
      <c r="J411" s="42"/>
      <c r="K411" s="9"/>
      <c r="L411" s="42"/>
      <c r="M411" s="2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 spans="1:25" ht="15" customHeight="1" x14ac:dyDescent="0.25">
      <c r="A412" s="41"/>
      <c r="B412" s="43"/>
      <c r="C412" s="44"/>
      <c r="D412" s="42"/>
      <c r="E412" s="42"/>
      <c r="F412" s="42"/>
      <c r="G412" s="45"/>
      <c r="H412" s="42"/>
      <c r="I412" s="42"/>
      <c r="J412" s="42"/>
      <c r="K412" s="9"/>
      <c r="L412" s="42"/>
      <c r="M412" s="2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 spans="1:25" ht="15" customHeight="1" x14ac:dyDescent="0.25">
      <c r="A413" s="41"/>
      <c r="B413" s="43"/>
      <c r="C413" s="44"/>
      <c r="D413" s="42"/>
      <c r="E413" s="42"/>
      <c r="F413" s="42"/>
      <c r="G413" s="45"/>
      <c r="H413" s="42"/>
      <c r="I413" s="42"/>
      <c r="J413" s="42"/>
      <c r="K413" s="9"/>
      <c r="L413" s="42"/>
      <c r="M413" s="2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 spans="1:25" ht="15" customHeight="1" x14ac:dyDescent="0.25">
      <c r="A414" s="41"/>
      <c r="B414" s="43"/>
      <c r="C414" s="44"/>
      <c r="D414" s="42"/>
      <c r="E414" s="42"/>
      <c r="F414" s="42"/>
      <c r="G414" s="45"/>
      <c r="H414" s="42"/>
      <c r="I414" s="42"/>
      <c r="J414" s="42"/>
      <c r="K414" s="9"/>
      <c r="L414" s="42"/>
      <c r="M414" s="2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 spans="1:25" ht="15" customHeight="1" x14ac:dyDescent="0.25">
      <c r="A415" s="41"/>
      <c r="B415" s="43"/>
      <c r="C415" s="44"/>
      <c r="D415" s="42"/>
      <c r="E415" s="42"/>
      <c r="F415" s="42"/>
      <c r="G415" s="45"/>
      <c r="H415" s="42"/>
      <c r="I415" s="42"/>
      <c r="J415" s="42"/>
      <c r="K415" s="9"/>
      <c r="L415" s="42"/>
      <c r="M415" s="2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 spans="1:25" ht="15" customHeight="1" x14ac:dyDescent="0.25">
      <c r="A416" s="41"/>
      <c r="B416" s="43"/>
      <c r="C416" s="44"/>
      <c r="D416" s="42"/>
      <c r="E416" s="42"/>
      <c r="F416" s="42"/>
      <c r="G416" s="45"/>
      <c r="H416" s="42"/>
      <c r="I416" s="42"/>
      <c r="J416" s="42"/>
      <c r="K416" s="9"/>
      <c r="L416" s="42"/>
      <c r="M416" s="2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 spans="1:25" ht="15" customHeight="1" x14ac:dyDescent="0.25">
      <c r="A417" s="41"/>
      <c r="B417" s="43"/>
      <c r="C417" s="44"/>
      <c r="D417" s="42"/>
      <c r="E417" s="42"/>
      <c r="F417" s="42"/>
      <c r="G417" s="45"/>
      <c r="H417" s="42"/>
      <c r="I417" s="42"/>
      <c r="J417" s="42"/>
      <c r="K417" s="9"/>
      <c r="L417" s="42"/>
      <c r="M417" s="2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 spans="1:25" ht="15" customHeight="1" x14ac:dyDescent="0.25">
      <c r="A418" s="41"/>
      <c r="B418" s="43"/>
      <c r="C418" s="44"/>
      <c r="D418" s="42"/>
      <c r="E418" s="42"/>
      <c r="F418" s="42"/>
      <c r="G418" s="45"/>
      <c r="H418" s="42"/>
      <c r="I418" s="42"/>
      <c r="J418" s="42"/>
      <c r="K418" s="9"/>
      <c r="L418" s="42"/>
      <c r="M418" s="2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 spans="1:25" ht="15" customHeight="1" x14ac:dyDescent="0.25">
      <c r="A419" s="41"/>
      <c r="B419" s="43"/>
      <c r="C419" s="44"/>
      <c r="D419" s="42"/>
      <c r="E419" s="42"/>
      <c r="F419" s="42"/>
      <c r="G419" s="45"/>
      <c r="H419" s="42"/>
      <c r="I419" s="42"/>
      <c r="J419" s="42"/>
      <c r="K419" s="9"/>
      <c r="L419" s="42"/>
      <c r="M419" s="2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 spans="1:25" ht="15" customHeight="1" x14ac:dyDescent="0.25">
      <c r="A420" s="41"/>
      <c r="B420" s="43"/>
      <c r="C420" s="44"/>
      <c r="D420" s="42"/>
      <c r="E420" s="42"/>
      <c r="F420" s="42"/>
      <c r="G420" s="45"/>
      <c r="H420" s="42"/>
      <c r="I420" s="42"/>
      <c r="J420" s="42"/>
      <c r="K420" s="9"/>
      <c r="L420" s="42"/>
      <c r="M420" s="2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 spans="1:25" ht="15" customHeight="1" x14ac:dyDescent="0.25">
      <c r="A421" s="41"/>
      <c r="B421" s="43"/>
      <c r="C421" s="44"/>
      <c r="D421" s="42"/>
      <c r="E421" s="42"/>
      <c r="F421" s="42"/>
      <c r="G421" s="45"/>
      <c r="H421" s="42"/>
      <c r="I421" s="42"/>
      <c r="J421" s="42"/>
      <c r="K421" s="9"/>
      <c r="L421" s="42"/>
      <c r="M421" s="2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 spans="1:25" ht="15" customHeight="1" x14ac:dyDescent="0.25">
      <c r="A422" s="41"/>
      <c r="B422" s="43"/>
      <c r="C422" s="44"/>
      <c r="D422" s="42"/>
      <c r="E422" s="42"/>
      <c r="F422" s="42"/>
      <c r="G422" s="45"/>
      <c r="H422" s="42"/>
      <c r="I422" s="42"/>
      <c r="J422" s="42"/>
      <c r="K422" s="9"/>
      <c r="L422" s="42"/>
      <c r="M422" s="2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 spans="1:25" ht="15" customHeight="1" x14ac:dyDescent="0.25">
      <c r="A423" s="41"/>
      <c r="B423" s="43"/>
      <c r="C423" s="44"/>
      <c r="D423" s="42"/>
      <c r="E423" s="42"/>
      <c r="F423" s="42"/>
      <c r="G423" s="45"/>
      <c r="H423" s="42"/>
      <c r="I423" s="42"/>
      <c r="J423" s="42"/>
      <c r="K423" s="9"/>
      <c r="L423" s="42"/>
      <c r="M423" s="2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 spans="1:25" ht="15" customHeight="1" x14ac:dyDescent="0.25">
      <c r="A424" s="41"/>
      <c r="B424" s="43"/>
      <c r="C424" s="44"/>
      <c r="D424" s="42"/>
      <c r="E424" s="42"/>
      <c r="F424" s="42"/>
      <c r="G424" s="45"/>
      <c r="H424" s="42"/>
      <c r="I424" s="42"/>
      <c r="J424" s="42"/>
      <c r="K424" s="9"/>
      <c r="L424" s="42"/>
      <c r="M424" s="2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 spans="1:25" ht="15" customHeight="1" x14ac:dyDescent="0.25">
      <c r="A425" s="41"/>
      <c r="B425" s="43"/>
      <c r="C425" s="44"/>
      <c r="D425" s="42"/>
      <c r="E425" s="42"/>
      <c r="F425" s="42"/>
      <c r="G425" s="45"/>
      <c r="H425" s="42"/>
      <c r="I425" s="42"/>
      <c r="J425" s="42"/>
      <c r="K425" s="9"/>
      <c r="L425" s="42"/>
      <c r="M425" s="2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 spans="1:25" ht="15" customHeight="1" x14ac:dyDescent="0.25">
      <c r="A426" s="41"/>
      <c r="B426" s="43"/>
      <c r="C426" s="44"/>
      <c r="D426" s="42"/>
      <c r="E426" s="42"/>
      <c r="F426" s="42"/>
      <c r="G426" s="45"/>
      <c r="H426" s="42"/>
      <c r="I426" s="42"/>
      <c r="J426" s="42"/>
      <c r="K426" s="9"/>
      <c r="L426" s="42"/>
      <c r="M426" s="2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 spans="1:25" ht="15" customHeight="1" x14ac:dyDescent="0.25">
      <c r="A427" s="41"/>
      <c r="B427" s="43"/>
      <c r="C427" s="44"/>
      <c r="D427" s="42"/>
      <c r="E427" s="42"/>
      <c r="F427" s="42"/>
      <c r="G427" s="45"/>
      <c r="H427" s="42"/>
      <c r="I427" s="42"/>
      <c r="J427" s="42"/>
      <c r="K427" s="9"/>
      <c r="L427" s="42"/>
      <c r="M427" s="2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 spans="1:25" ht="15" customHeight="1" x14ac:dyDescent="0.25">
      <c r="A428" s="41"/>
      <c r="B428" s="43"/>
      <c r="C428" s="44"/>
      <c r="D428" s="42"/>
      <c r="E428" s="42"/>
      <c r="F428" s="42"/>
      <c r="G428" s="45"/>
      <c r="H428" s="42"/>
      <c r="I428" s="42"/>
      <c r="J428" s="42"/>
      <c r="K428" s="9"/>
      <c r="L428" s="42"/>
      <c r="M428" s="2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 spans="1:25" ht="15" customHeight="1" x14ac:dyDescent="0.25">
      <c r="A429" s="41"/>
      <c r="B429" s="43"/>
      <c r="C429" s="44"/>
      <c r="D429" s="42"/>
      <c r="E429" s="42"/>
      <c r="F429" s="42"/>
      <c r="G429" s="45"/>
      <c r="H429" s="42"/>
      <c r="I429" s="42"/>
      <c r="J429" s="42"/>
      <c r="K429" s="9"/>
      <c r="L429" s="42"/>
      <c r="M429" s="2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 spans="1:25" ht="15" customHeight="1" x14ac:dyDescent="0.25">
      <c r="A430" s="41"/>
      <c r="B430" s="43"/>
      <c r="C430" s="44"/>
      <c r="D430" s="42"/>
      <c r="E430" s="42"/>
      <c r="F430" s="42"/>
      <c r="G430" s="45"/>
      <c r="H430" s="42"/>
      <c r="I430" s="42"/>
      <c r="J430" s="42"/>
      <c r="K430" s="9"/>
      <c r="L430" s="42"/>
      <c r="M430" s="2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 spans="1:25" ht="15" customHeight="1" x14ac:dyDescent="0.25">
      <c r="A431" s="41"/>
      <c r="B431" s="43"/>
      <c r="C431" s="44"/>
      <c r="D431" s="42"/>
      <c r="E431" s="42"/>
      <c r="F431" s="42"/>
      <c r="G431" s="45"/>
      <c r="H431" s="42"/>
      <c r="I431" s="42"/>
      <c r="J431" s="42"/>
      <c r="K431" s="9"/>
      <c r="L431" s="42"/>
      <c r="M431" s="2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 spans="1:25" ht="15" customHeight="1" x14ac:dyDescent="0.25">
      <c r="A432" s="41"/>
      <c r="B432" s="43"/>
      <c r="C432" s="44"/>
      <c r="D432" s="42"/>
      <c r="E432" s="42"/>
      <c r="F432" s="42"/>
      <c r="G432" s="45"/>
      <c r="H432" s="42"/>
      <c r="I432" s="42"/>
      <c r="J432" s="42"/>
      <c r="K432" s="9"/>
      <c r="L432" s="42"/>
      <c r="M432" s="2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 spans="1:25" ht="15" customHeight="1" x14ac:dyDescent="0.25">
      <c r="A433" s="41"/>
      <c r="B433" s="43"/>
      <c r="C433" s="44"/>
      <c r="D433" s="42"/>
      <c r="E433" s="42"/>
      <c r="F433" s="42"/>
      <c r="G433" s="45"/>
      <c r="H433" s="42"/>
      <c r="I433" s="42"/>
      <c r="J433" s="42"/>
      <c r="K433" s="9"/>
      <c r="L433" s="42"/>
      <c r="M433" s="2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 spans="1:25" ht="15" customHeight="1" x14ac:dyDescent="0.25">
      <c r="A434" s="41"/>
      <c r="B434" s="43"/>
      <c r="C434" s="44"/>
      <c r="D434" s="42"/>
      <c r="E434" s="42"/>
      <c r="F434" s="42"/>
      <c r="G434" s="45"/>
      <c r="H434" s="42"/>
      <c r="I434" s="42"/>
      <c r="J434" s="42"/>
      <c r="K434" s="9"/>
      <c r="L434" s="42"/>
      <c r="M434" s="2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 spans="1:25" ht="15" customHeight="1" x14ac:dyDescent="0.25">
      <c r="A435" s="41"/>
      <c r="B435" s="43"/>
      <c r="C435" s="44"/>
      <c r="D435" s="42"/>
      <c r="E435" s="42"/>
      <c r="F435" s="42"/>
      <c r="G435" s="45"/>
      <c r="H435" s="42"/>
      <c r="I435" s="42"/>
      <c r="J435" s="42"/>
      <c r="K435" s="9"/>
      <c r="L435" s="42"/>
      <c r="M435" s="2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 spans="1:25" ht="15" customHeight="1" x14ac:dyDescent="0.25">
      <c r="A436" s="41"/>
      <c r="B436" s="43"/>
      <c r="C436" s="44"/>
      <c r="D436" s="42"/>
      <c r="E436" s="42"/>
      <c r="F436" s="42"/>
      <c r="G436" s="45"/>
      <c r="H436" s="42"/>
      <c r="I436" s="42"/>
      <c r="J436" s="42"/>
      <c r="K436" s="9"/>
      <c r="L436" s="42"/>
      <c r="M436" s="2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 spans="1:25" ht="15" customHeight="1" x14ac:dyDescent="0.25">
      <c r="A437" s="41"/>
      <c r="B437" s="43"/>
      <c r="C437" s="44"/>
      <c r="D437" s="42"/>
      <c r="E437" s="42"/>
      <c r="F437" s="42"/>
      <c r="G437" s="45"/>
      <c r="H437" s="42"/>
      <c r="I437" s="42"/>
      <c r="J437" s="42"/>
      <c r="K437" s="9"/>
      <c r="L437" s="42"/>
      <c r="M437" s="2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 spans="1:25" ht="15" customHeight="1" x14ac:dyDescent="0.25">
      <c r="A438" s="41"/>
      <c r="B438" s="43"/>
      <c r="C438" s="44"/>
      <c r="D438" s="42"/>
      <c r="E438" s="42"/>
      <c r="F438" s="42"/>
      <c r="G438" s="45"/>
      <c r="H438" s="42"/>
      <c r="I438" s="42"/>
      <c r="J438" s="42"/>
      <c r="K438" s="9"/>
      <c r="L438" s="42"/>
      <c r="M438" s="2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 spans="1:25" ht="15" customHeight="1" x14ac:dyDescent="0.25">
      <c r="A439" s="41"/>
      <c r="B439" s="43"/>
      <c r="C439" s="44"/>
      <c r="D439" s="42"/>
      <c r="E439" s="42"/>
      <c r="F439" s="42"/>
      <c r="G439" s="45"/>
      <c r="H439" s="42"/>
      <c r="I439" s="42"/>
      <c r="J439" s="42"/>
      <c r="K439" s="9"/>
      <c r="L439" s="42"/>
      <c r="M439" s="2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 spans="1:25" ht="15" customHeight="1" x14ac:dyDescent="0.25">
      <c r="A440" s="41"/>
      <c r="B440" s="43"/>
      <c r="C440" s="44"/>
      <c r="D440" s="42"/>
      <c r="E440" s="42"/>
      <c r="F440" s="42"/>
      <c r="G440" s="45"/>
      <c r="H440" s="42"/>
      <c r="I440" s="42"/>
      <c r="J440" s="42"/>
      <c r="K440" s="9"/>
      <c r="L440" s="42"/>
      <c r="M440" s="2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 spans="1:25" ht="15" customHeight="1" x14ac:dyDescent="0.25">
      <c r="A441" s="41"/>
      <c r="B441" s="43"/>
      <c r="C441" s="44"/>
      <c r="D441" s="42"/>
      <c r="E441" s="42"/>
      <c r="F441" s="42"/>
      <c r="G441" s="45"/>
      <c r="H441" s="42"/>
      <c r="I441" s="42"/>
      <c r="J441" s="42"/>
      <c r="K441" s="9"/>
      <c r="L441" s="42"/>
      <c r="M441" s="2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 spans="1:25" ht="15" customHeight="1" x14ac:dyDescent="0.25">
      <c r="A442" s="41"/>
      <c r="B442" s="43"/>
      <c r="C442" s="44"/>
      <c r="D442" s="42"/>
      <c r="E442" s="42"/>
      <c r="F442" s="42"/>
      <c r="G442" s="45"/>
      <c r="H442" s="42"/>
      <c r="I442" s="42"/>
      <c r="J442" s="42"/>
      <c r="K442" s="9"/>
      <c r="L442" s="42"/>
      <c r="M442" s="2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 spans="1:25" ht="15" customHeight="1" x14ac:dyDescent="0.25">
      <c r="A443" s="41"/>
      <c r="B443" s="43"/>
      <c r="C443" s="44"/>
      <c r="D443" s="42"/>
      <c r="E443" s="42"/>
      <c r="F443" s="42"/>
      <c r="G443" s="45"/>
      <c r="H443" s="42"/>
      <c r="I443" s="42"/>
      <c r="J443" s="42"/>
      <c r="K443" s="9"/>
      <c r="L443" s="42"/>
      <c r="M443" s="2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 spans="1:25" ht="15" customHeight="1" x14ac:dyDescent="0.25">
      <c r="A444" s="41"/>
      <c r="B444" s="43"/>
      <c r="C444" s="44"/>
      <c r="D444" s="42"/>
      <c r="E444" s="42"/>
      <c r="F444" s="42"/>
      <c r="G444" s="45"/>
      <c r="H444" s="42"/>
      <c r="I444" s="42"/>
      <c r="J444" s="42"/>
      <c r="K444" s="9"/>
      <c r="L444" s="42"/>
      <c r="M444" s="2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 spans="1:25" ht="15" customHeight="1" x14ac:dyDescent="0.25">
      <c r="A445" s="41"/>
      <c r="B445" s="43"/>
      <c r="C445" s="44"/>
      <c r="D445" s="42"/>
      <c r="E445" s="42"/>
      <c r="F445" s="42"/>
      <c r="G445" s="45"/>
      <c r="H445" s="42"/>
      <c r="I445" s="42"/>
      <c r="J445" s="42"/>
      <c r="K445" s="9"/>
      <c r="L445" s="42"/>
      <c r="M445" s="2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 spans="1:25" ht="15" customHeight="1" x14ac:dyDescent="0.25">
      <c r="A446" s="41"/>
      <c r="B446" s="43"/>
      <c r="C446" s="44"/>
      <c r="D446" s="42"/>
      <c r="E446" s="42"/>
      <c r="F446" s="42"/>
      <c r="G446" s="45"/>
      <c r="H446" s="42"/>
      <c r="I446" s="42"/>
      <c r="J446" s="42"/>
      <c r="K446" s="9"/>
      <c r="L446" s="42"/>
      <c r="M446" s="2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 spans="1:25" ht="15" customHeight="1" x14ac:dyDescent="0.25">
      <c r="A447" s="41"/>
      <c r="B447" s="43"/>
      <c r="C447" s="44"/>
      <c r="D447" s="42"/>
      <c r="E447" s="42"/>
      <c r="F447" s="42"/>
      <c r="G447" s="45"/>
      <c r="H447" s="42"/>
      <c r="I447" s="42"/>
      <c r="J447" s="42"/>
      <c r="K447" s="9"/>
      <c r="L447" s="42"/>
      <c r="M447" s="2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 spans="1:25" ht="15" customHeight="1" x14ac:dyDescent="0.25">
      <c r="A448" s="41"/>
      <c r="B448" s="43"/>
      <c r="C448" s="44"/>
      <c r="D448" s="42"/>
      <c r="E448" s="42"/>
      <c r="F448" s="42"/>
      <c r="G448" s="45"/>
      <c r="H448" s="42"/>
      <c r="I448" s="42"/>
      <c r="J448" s="42"/>
      <c r="K448" s="9"/>
      <c r="L448" s="42"/>
      <c r="M448" s="2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 spans="1:25" ht="15" customHeight="1" x14ac:dyDescent="0.25">
      <c r="A449" s="41"/>
      <c r="B449" s="43"/>
      <c r="C449" s="44"/>
      <c r="D449" s="42"/>
      <c r="E449" s="42"/>
      <c r="F449" s="42"/>
      <c r="G449" s="45"/>
      <c r="H449" s="42"/>
      <c r="I449" s="42"/>
      <c r="J449" s="42"/>
      <c r="K449" s="9"/>
      <c r="L449" s="42"/>
      <c r="M449" s="2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 spans="1:25" ht="15" customHeight="1" x14ac:dyDescent="0.25">
      <c r="A450" s="41"/>
      <c r="B450" s="43"/>
      <c r="C450" s="44"/>
      <c r="D450" s="42"/>
      <c r="E450" s="42"/>
      <c r="F450" s="42"/>
      <c r="G450" s="45"/>
      <c r="H450" s="42"/>
      <c r="I450" s="42"/>
      <c r="J450" s="42"/>
      <c r="K450" s="9"/>
      <c r="L450" s="42"/>
      <c r="M450" s="2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 spans="1:25" ht="15" customHeight="1" x14ac:dyDescent="0.25">
      <c r="A451" s="41"/>
      <c r="B451" s="43"/>
      <c r="C451" s="44"/>
      <c r="D451" s="42"/>
      <c r="E451" s="42"/>
      <c r="F451" s="42"/>
      <c r="G451" s="45"/>
      <c r="H451" s="42"/>
      <c r="I451" s="42"/>
      <c r="J451" s="42"/>
      <c r="K451" s="9"/>
      <c r="L451" s="42"/>
      <c r="M451" s="2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 spans="1:25" ht="15" customHeight="1" x14ac:dyDescent="0.25">
      <c r="A452" s="41"/>
      <c r="B452" s="43"/>
      <c r="C452" s="44"/>
      <c r="D452" s="42"/>
      <c r="E452" s="42"/>
      <c r="F452" s="42"/>
      <c r="G452" s="45"/>
      <c r="H452" s="42"/>
      <c r="I452" s="42"/>
      <c r="J452" s="42"/>
      <c r="K452" s="9"/>
      <c r="L452" s="42"/>
      <c r="M452" s="2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 spans="1:25" ht="15" customHeight="1" x14ac:dyDescent="0.25">
      <c r="A453" s="41"/>
      <c r="B453" s="43"/>
      <c r="C453" s="44"/>
      <c r="D453" s="42"/>
      <c r="E453" s="42"/>
      <c r="F453" s="42"/>
      <c r="G453" s="45"/>
      <c r="H453" s="42"/>
      <c r="I453" s="42"/>
      <c r="J453" s="42"/>
      <c r="K453" s="9"/>
      <c r="L453" s="42"/>
      <c r="M453" s="2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 spans="1:25" ht="15" customHeight="1" x14ac:dyDescent="0.25">
      <c r="A454" s="41"/>
      <c r="B454" s="43"/>
      <c r="C454" s="44"/>
      <c r="D454" s="42"/>
      <c r="E454" s="42"/>
      <c r="F454" s="42"/>
      <c r="G454" s="45"/>
      <c r="H454" s="42"/>
      <c r="I454" s="42"/>
      <c r="J454" s="42"/>
      <c r="K454" s="9"/>
      <c r="L454" s="42"/>
      <c r="M454" s="2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 spans="1:25" ht="15" customHeight="1" x14ac:dyDescent="0.25">
      <c r="A455" s="41"/>
      <c r="B455" s="43"/>
      <c r="C455" s="44"/>
      <c r="D455" s="42"/>
      <c r="E455" s="42"/>
      <c r="F455" s="42"/>
      <c r="G455" s="45"/>
      <c r="H455" s="42"/>
      <c r="I455" s="42"/>
      <c r="J455" s="42"/>
      <c r="K455" s="9"/>
      <c r="L455" s="42"/>
      <c r="M455" s="2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 spans="1:25" ht="15" customHeight="1" x14ac:dyDescent="0.25">
      <c r="A456" s="41"/>
      <c r="B456" s="43"/>
      <c r="C456" s="44"/>
      <c r="D456" s="42"/>
      <c r="E456" s="42"/>
      <c r="F456" s="42"/>
      <c r="G456" s="45"/>
      <c r="H456" s="42"/>
      <c r="I456" s="42"/>
      <c r="J456" s="42"/>
      <c r="K456" s="9"/>
      <c r="L456" s="42"/>
      <c r="M456" s="2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 spans="1:25" ht="15" customHeight="1" x14ac:dyDescent="0.25">
      <c r="A457" s="41"/>
      <c r="B457" s="43"/>
      <c r="C457" s="44"/>
      <c r="D457" s="42"/>
      <c r="E457" s="42"/>
      <c r="F457" s="42"/>
      <c r="G457" s="45"/>
      <c r="H457" s="42"/>
      <c r="I457" s="42"/>
      <c r="J457" s="42"/>
      <c r="K457" s="9"/>
      <c r="L457" s="42"/>
      <c r="M457" s="2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 spans="1:25" ht="15" customHeight="1" x14ac:dyDescent="0.25">
      <c r="A458" s="41"/>
      <c r="B458" s="43"/>
      <c r="C458" s="44"/>
      <c r="D458" s="42"/>
      <c r="E458" s="42"/>
      <c r="F458" s="42"/>
      <c r="G458" s="45"/>
      <c r="H458" s="42"/>
      <c r="I458" s="42"/>
      <c r="J458" s="42"/>
      <c r="K458" s="9"/>
      <c r="L458" s="42"/>
      <c r="M458" s="2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 spans="1:25" ht="15" customHeight="1" x14ac:dyDescent="0.25">
      <c r="A459" s="41"/>
      <c r="B459" s="43"/>
      <c r="C459" s="44"/>
      <c r="D459" s="42"/>
      <c r="E459" s="42"/>
      <c r="F459" s="42"/>
      <c r="G459" s="45"/>
      <c r="H459" s="42"/>
      <c r="I459" s="42"/>
      <c r="J459" s="42"/>
      <c r="K459" s="9"/>
      <c r="L459" s="42"/>
      <c r="M459" s="2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 spans="1:25" ht="15" customHeight="1" x14ac:dyDescent="0.25">
      <c r="A460" s="41"/>
      <c r="B460" s="43"/>
      <c r="C460" s="44"/>
      <c r="D460" s="42"/>
      <c r="E460" s="42"/>
      <c r="F460" s="42"/>
      <c r="G460" s="45"/>
      <c r="H460" s="42"/>
      <c r="I460" s="42"/>
      <c r="J460" s="42"/>
      <c r="K460" s="9"/>
      <c r="L460" s="42"/>
      <c r="M460" s="2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 spans="1:25" ht="15" customHeight="1" x14ac:dyDescent="0.25">
      <c r="A461" s="41"/>
      <c r="B461" s="43"/>
      <c r="C461" s="44"/>
      <c r="D461" s="42"/>
      <c r="E461" s="42"/>
      <c r="F461" s="42"/>
      <c r="G461" s="45"/>
      <c r="H461" s="42"/>
      <c r="I461" s="42"/>
      <c r="J461" s="42"/>
      <c r="K461" s="9"/>
      <c r="L461" s="42"/>
      <c r="M461" s="2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 spans="1:25" ht="15" customHeight="1" x14ac:dyDescent="0.25">
      <c r="A462" s="41"/>
      <c r="B462" s="43"/>
      <c r="C462" s="44"/>
      <c r="D462" s="42"/>
      <c r="E462" s="42"/>
      <c r="F462" s="42"/>
      <c r="G462" s="45"/>
      <c r="H462" s="42"/>
      <c r="I462" s="42"/>
      <c r="J462" s="42"/>
      <c r="K462" s="9"/>
      <c r="L462" s="42"/>
      <c r="M462" s="2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 spans="1:25" ht="15" customHeight="1" x14ac:dyDescent="0.25">
      <c r="A463" s="41"/>
      <c r="B463" s="43"/>
      <c r="C463" s="44"/>
      <c r="D463" s="42"/>
      <c r="E463" s="42"/>
      <c r="F463" s="42"/>
      <c r="G463" s="45"/>
      <c r="H463" s="42"/>
      <c r="I463" s="42"/>
      <c r="J463" s="42"/>
      <c r="K463" s="9"/>
      <c r="L463" s="42"/>
      <c r="M463" s="2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 spans="1:25" ht="15" customHeight="1" x14ac:dyDescent="0.25">
      <c r="A464" s="41"/>
      <c r="B464" s="43"/>
      <c r="C464" s="44"/>
      <c r="D464" s="42"/>
      <c r="E464" s="42"/>
      <c r="F464" s="42"/>
      <c r="G464" s="45"/>
      <c r="H464" s="42"/>
      <c r="I464" s="42"/>
      <c r="J464" s="42"/>
      <c r="K464" s="9"/>
      <c r="L464" s="42"/>
      <c r="M464" s="2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 spans="1:25" ht="15" customHeight="1" x14ac:dyDescent="0.25">
      <c r="A465" s="41"/>
      <c r="B465" s="43"/>
      <c r="C465" s="44"/>
      <c r="D465" s="42"/>
      <c r="E465" s="42"/>
      <c r="F465" s="42"/>
      <c r="G465" s="45"/>
      <c r="H465" s="42"/>
      <c r="I465" s="42"/>
      <c r="J465" s="42"/>
      <c r="K465" s="9"/>
      <c r="L465" s="42"/>
      <c r="M465" s="2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 spans="1:25" ht="15" customHeight="1" x14ac:dyDescent="0.25">
      <c r="A466" s="41"/>
      <c r="B466" s="43"/>
      <c r="C466" s="44"/>
      <c r="D466" s="42"/>
      <c r="E466" s="42"/>
      <c r="F466" s="42"/>
      <c r="G466" s="45"/>
      <c r="H466" s="42"/>
      <c r="I466" s="42"/>
      <c r="J466" s="42"/>
      <c r="K466" s="9"/>
      <c r="L466" s="42"/>
      <c r="M466" s="2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 spans="1:25" ht="15" customHeight="1" x14ac:dyDescent="0.25">
      <c r="A467" s="41"/>
      <c r="B467" s="43"/>
      <c r="C467" s="44"/>
      <c r="D467" s="42"/>
      <c r="E467" s="42"/>
      <c r="F467" s="42"/>
      <c r="G467" s="45"/>
      <c r="H467" s="42"/>
      <c r="I467" s="42"/>
      <c r="J467" s="42"/>
      <c r="K467" s="9"/>
      <c r="L467" s="42"/>
      <c r="M467" s="2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 spans="1:25" ht="15" customHeight="1" x14ac:dyDescent="0.25">
      <c r="A468" s="41"/>
      <c r="B468" s="43"/>
      <c r="C468" s="44"/>
      <c r="D468" s="42"/>
      <c r="E468" s="42"/>
      <c r="F468" s="42"/>
      <c r="G468" s="45"/>
      <c r="H468" s="42"/>
      <c r="I468" s="42"/>
      <c r="J468" s="42"/>
      <c r="K468" s="9"/>
      <c r="L468" s="42"/>
      <c r="M468" s="2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 spans="1:25" ht="15" customHeight="1" x14ac:dyDescent="0.25">
      <c r="A469" s="41"/>
      <c r="B469" s="43"/>
      <c r="C469" s="44"/>
      <c r="D469" s="42"/>
      <c r="E469" s="42"/>
      <c r="F469" s="42"/>
      <c r="G469" s="45"/>
      <c r="H469" s="42"/>
      <c r="I469" s="42"/>
      <c r="J469" s="42"/>
      <c r="K469" s="9"/>
      <c r="L469" s="42"/>
      <c r="M469" s="2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 spans="1:25" ht="15" customHeight="1" x14ac:dyDescent="0.25">
      <c r="A470" s="41"/>
      <c r="B470" s="43"/>
      <c r="C470" s="44"/>
      <c r="D470" s="42"/>
      <c r="E470" s="42"/>
      <c r="F470" s="42"/>
      <c r="G470" s="45"/>
      <c r="H470" s="42"/>
      <c r="I470" s="42"/>
      <c r="J470" s="42"/>
      <c r="K470" s="9"/>
      <c r="L470" s="42"/>
      <c r="M470" s="2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 spans="1:25" ht="15" customHeight="1" x14ac:dyDescent="0.25">
      <c r="A471" s="41"/>
      <c r="B471" s="43"/>
      <c r="C471" s="44"/>
      <c r="D471" s="42"/>
      <c r="E471" s="42"/>
      <c r="F471" s="42"/>
      <c r="G471" s="45"/>
      <c r="H471" s="42"/>
      <c r="I471" s="42"/>
      <c r="J471" s="42"/>
      <c r="K471" s="9"/>
      <c r="L471" s="42"/>
      <c r="M471" s="2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 spans="1:25" ht="15" customHeight="1" x14ac:dyDescent="0.25">
      <c r="A472" s="41"/>
      <c r="B472" s="43"/>
      <c r="C472" s="44"/>
      <c r="D472" s="42"/>
      <c r="E472" s="42"/>
      <c r="F472" s="42"/>
      <c r="G472" s="45"/>
      <c r="H472" s="42"/>
      <c r="I472" s="42"/>
      <c r="J472" s="42"/>
      <c r="K472" s="9"/>
      <c r="L472" s="42"/>
      <c r="M472" s="2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 spans="1:25" ht="15" customHeight="1" x14ac:dyDescent="0.25">
      <c r="A473" s="41"/>
      <c r="B473" s="43"/>
      <c r="C473" s="44"/>
      <c r="D473" s="42"/>
      <c r="E473" s="42"/>
      <c r="F473" s="42"/>
      <c r="G473" s="45"/>
      <c r="H473" s="42"/>
      <c r="I473" s="42"/>
      <c r="J473" s="42"/>
      <c r="K473" s="9"/>
      <c r="L473" s="42"/>
      <c r="M473" s="2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 spans="1:25" ht="15" customHeight="1" x14ac:dyDescent="0.25">
      <c r="A474" s="41"/>
      <c r="B474" s="43"/>
      <c r="C474" s="44"/>
      <c r="D474" s="42"/>
      <c r="E474" s="42"/>
      <c r="F474" s="42"/>
      <c r="G474" s="45"/>
      <c r="H474" s="42"/>
      <c r="I474" s="42"/>
      <c r="J474" s="42"/>
      <c r="K474" s="9"/>
      <c r="L474" s="42"/>
      <c r="M474" s="2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 spans="1:25" ht="15" customHeight="1" x14ac:dyDescent="0.25">
      <c r="A475" s="41"/>
      <c r="B475" s="43"/>
      <c r="C475" s="44"/>
      <c r="D475" s="42"/>
      <c r="E475" s="42"/>
      <c r="F475" s="42"/>
      <c r="G475" s="45"/>
      <c r="H475" s="42"/>
      <c r="I475" s="42"/>
      <c r="J475" s="42"/>
      <c r="K475" s="9"/>
      <c r="L475" s="42"/>
      <c r="M475" s="2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 spans="1:25" ht="15" customHeight="1" x14ac:dyDescent="0.25">
      <c r="A476" s="41"/>
      <c r="B476" s="43"/>
      <c r="C476" s="44"/>
      <c r="D476" s="42"/>
      <c r="E476" s="42"/>
      <c r="F476" s="42"/>
      <c r="G476" s="45"/>
      <c r="H476" s="42"/>
      <c r="I476" s="42"/>
      <c r="J476" s="42"/>
      <c r="K476" s="9"/>
      <c r="L476" s="42"/>
      <c r="M476" s="2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 spans="1:25" ht="15" customHeight="1" x14ac:dyDescent="0.25">
      <c r="A477" s="41"/>
      <c r="B477" s="43"/>
      <c r="C477" s="44"/>
      <c r="D477" s="42"/>
      <c r="E477" s="42"/>
      <c r="F477" s="42"/>
      <c r="G477" s="45"/>
      <c r="H477" s="42"/>
      <c r="I477" s="42"/>
      <c r="J477" s="42"/>
      <c r="K477" s="9"/>
      <c r="L477" s="42"/>
      <c r="M477" s="2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 spans="1:25" ht="15" customHeight="1" x14ac:dyDescent="0.25">
      <c r="A478" s="41"/>
      <c r="B478" s="43"/>
      <c r="C478" s="44"/>
      <c r="D478" s="42"/>
      <c r="E478" s="42"/>
      <c r="F478" s="42"/>
      <c r="G478" s="45"/>
      <c r="H478" s="42"/>
      <c r="I478" s="42"/>
      <c r="J478" s="42"/>
      <c r="K478" s="9"/>
      <c r="L478" s="42"/>
      <c r="M478" s="2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 spans="1:25" ht="15" customHeight="1" x14ac:dyDescent="0.25">
      <c r="A479" s="41"/>
      <c r="B479" s="43"/>
      <c r="C479" s="44"/>
      <c r="D479" s="42"/>
      <c r="E479" s="42"/>
      <c r="F479" s="42"/>
      <c r="G479" s="45"/>
      <c r="H479" s="42"/>
      <c r="I479" s="42"/>
      <c r="J479" s="42"/>
      <c r="K479" s="9"/>
      <c r="L479" s="42"/>
      <c r="M479" s="2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 spans="1:25" ht="15" customHeight="1" x14ac:dyDescent="0.25">
      <c r="A480" s="41"/>
      <c r="B480" s="43"/>
      <c r="C480" s="44"/>
      <c r="D480" s="42"/>
      <c r="E480" s="42"/>
      <c r="F480" s="42"/>
      <c r="G480" s="45"/>
      <c r="H480" s="42"/>
      <c r="I480" s="42"/>
      <c r="J480" s="42"/>
      <c r="K480" s="9"/>
      <c r="L480" s="42"/>
      <c r="M480" s="2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 spans="1:25" ht="15" customHeight="1" x14ac:dyDescent="0.25">
      <c r="A481" s="41"/>
      <c r="B481" s="43"/>
      <c r="C481" s="44"/>
      <c r="D481" s="42"/>
      <c r="E481" s="42"/>
      <c r="F481" s="42"/>
      <c r="G481" s="45"/>
      <c r="H481" s="42"/>
      <c r="I481" s="42"/>
      <c r="J481" s="42"/>
      <c r="K481" s="9"/>
      <c r="L481" s="42"/>
      <c r="M481" s="2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 spans="1:25" ht="15" customHeight="1" x14ac:dyDescent="0.25">
      <c r="A482" s="41"/>
      <c r="B482" s="43"/>
      <c r="C482" s="44"/>
      <c r="D482" s="42"/>
      <c r="E482" s="42"/>
      <c r="F482" s="42"/>
      <c r="G482" s="45"/>
      <c r="H482" s="42"/>
      <c r="I482" s="42"/>
      <c r="J482" s="42"/>
      <c r="K482" s="9"/>
      <c r="L482" s="42"/>
      <c r="M482" s="2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 spans="1:25" ht="15" customHeight="1" x14ac:dyDescent="0.25">
      <c r="A483" s="41"/>
      <c r="B483" s="43"/>
      <c r="C483" s="44"/>
      <c r="D483" s="42"/>
      <c r="E483" s="42"/>
      <c r="F483" s="42"/>
      <c r="G483" s="45"/>
      <c r="H483" s="42"/>
      <c r="I483" s="42"/>
      <c r="J483" s="42"/>
      <c r="K483" s="9"/>
      <c r="L483" s="42"/>
      <c r="M483" s="2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 spans="1:25" ht="15" customHeight="1" x14ac:dyDescent="0.25">
      <c r="A484" s="41"/>
      <c r="B484" s="43"/>
      <c r="C484" s="44"/>
      <c r="D484" s="42"/>
      <c r="E484" s="42"/>
      <c r="F484" s="42"/>
      <c r="G484" s="45"/>
      <c r="H484" s="42"/>
      <c r="I484" s="42"/>
      <c r="J484" s="42"/>
      <c r="K484" s="9"/>
      <c r="L484" s="42"/>
      <c r="M484" s="2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 spans="1:25" ht="15" customHeight="1" x14ac:dyDescent="0.25">
      <c r="A485" s="41"/>
      <c r="B485" s="43"/>
      <c r="C485" s="44"/>
      <c r="D485" s="42"/>
      <c r="E485" s="42"/>
      <c r="F485" s="42"/>
      <c r="G485" s="45"/>
      <c r="H485" s="42"/>
      <c r="I485" s="42"/>
      <c r="J485" s="42"/>
      <c r="K485" s="9"/>
      <c r="L485" s="42"/>
      <c r="M485" s="2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 spans="1:25" ht="15" customHeight="1" x14ac:dyDescent="0.25">
      <c r="A486" s="41"/>
      <c r="B486" s="43"/>
      <c r="C486" s="44"/>
      <c r="D486" s="42"/>
      <c r="E486" s="42"/>
      <c r="F486" s="42"/>
      <c r="G486" s="45"/>
      <c r="H486" s="42"/>
      <c r="I486" s="42"/>
      <c r="J486" s="42"/>
      <c r="K486" s="9"/>
      <c r="L486" s="42"/>
      <c r="M486" s="2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 spans="1:25" ht="15" customHeight="1" x14ac:dyDescent="0.25">
      <c r="A487" s="41"/>
      <c r="B487" s="43"/>
      <c r="C487" s="44"/>
      <c r="D487" s="42"/>
      <c r="E487" s="42"/>
      <c r="F487" s="42"/>
      <c r="G487" s="45"/>
      <c r="H487" s="42"/>
      <c r="I487" s="42"/>
      <c r="J487" s="42"/>
      <c r="K487" s="9"/>
      <c r="L487" s="42"/>
      <c r="M487" s="2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 spans="1:25" ht="15" customHeight="1" x14ac:dyDescent="0.25">
      <c r="A488" s="41"/>
      <c r="B488" s="43"/>
      <c r="C488" s="44"/>
      <c r="D488" s="42"/>
      <c r="E488" s="42"/>
      <c r="F488" s="42"/>
      <c r="G488" s="45"/>
      <c r="H488" s="42"/>
      <c r="I488" s="42"/>
      <c r="J488" s="42"/>
      <c r="K488" s="9"/>
      <c r="L488" s="42"/>
      <c r="M488" s="2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 spans="1:25" ht="15" customHeight="1" x14ac:dyDescent="0.25">
      <c r="A489" s="41"/>
      <c r="B489" s="43"/>
      <c r="C489" s="44"/>
      <c r="D489" s="42"/>
      <c r="E489" s="42"/>
      <c r="F489" s="42"/>
      <c r="G489" s="45"/>
      <c r="H489" s="42"/>
      <c r="I489" s="42"/>
      <c r="J489" s="42"/>
      <c r="K489" s="9"/>
      <c r="L489" s="42"/>
      <c r="M489" s="2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 spans="1:25" ht="15" customHeight="1" x14ac:dyDescent="0.25">
      <c r="A490" s="41"/>
      <c r="B490" s="43"/>
      <c r="C490" s="44"/>
      <c r="D490" s="42"/>
      <c r="E490" s="42"/>
      <c r="F490" s="42"/>
      <c r="G490" s="45"/>
      <c r="H490" s="42"/>
      <c r="I490" s="42"/>
      <c r="J490" s="42"/>
      <c r="K490" s="9"/>
      <c r="L490" s="42"/>
      <c r="M490" s="2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 spans="1:25" ht="15" customHeight="1" x14ac:dyDescent="0.25">
      <c r="A491" s="41"/>
      <c r="B491" s="43"/>
      <c r="C491" s="44"/>
      <c r="D491" s="42"/>
      <c r="E491" s="42"/>
      <c r="F491" s="42"/>
      <c r="G491" s="45"/>
      <c r="H491" s="42"/>
      <c r="I491" s="42"/>
      <c r="J491" s="42"/>
      <c r="K491" s="9"/>
      <c r="L491" s="42"/>
      <c r="M491" s="2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 spans="1:25" ht="15" customHeight="1" x14ac:dyDescent="0.25">
      <c r="A492" s="41"/>
      <c r="B492" s="43"/>
      <c r="C492" s="44"/>
      <c r="D492" s="42"/>
      <c r="E492" s="42"/>
      <c r="F492" s="42"/>
      <c r="G492" s="45"/>
      <c r="H492" s="42"/>
      <c r="I492" s="42"/>
      <c r="J492" s="42"/>
      <c r="K492" s="9"/>
      <c r="L492" s="42"/>
      <c r="M492" s="2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 spans="1:25" ht="15" customHeight="1" x14ac:dyDescent="0.25">
      <c r="A493" s="41"/>
      <c r="B493" s="43"/>
      <c r="C493" s="44"/>
      <c r="D493" s="42"/>
      <c r="E493" s="42"/>
      <c r="F493" s="42"/>
      <c r="G493" s="45"/>
      <c r="H493" s="42"/>
      <c r="I493" s="42"/>
      <c r="J493" s="42"/>
      <c r="K493" s="9"/>
      <c r="L493" s="42"/>
      <c r="M493" s="2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 spans="1:25" ht="15" customHeight="1" x14ac:dyDescent="0.25">
      <c r="A494" s="41"/>
      <c r="B494" s="43"/>
      <c r="C494" s="44"/>
      <c r="D494" s="42"/>
      <c r="E494" s="42"/>
      <c r="F494" s="42"/>
      <c r="G494" s="45"/>
      <c r="H494" s="42"/>
      <c r="I494" s="42"/>
      <c r="J494" s="42"/>
      <c r="K494" s="9"/>
      <c r="L494" s="42"/>
      <c r="M494" s="2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 spans="1:25" ht="15" customHeight="1" x14ac:dyDescent="0.25">
      <c r="A495" s="41"/>
      <c r="B495" s="43"/>
      <c r="C495" s="44"/>
      <c r="D495" s="42"/>
      <c r="E495" s="42"/>
      <c r="F495" s="42"/>
      <c r="G495" s="45"/>
      <c r="H495" s="42"/>
      <c r="I495" s="42"/>
      <c r="J495" s="42"/>
      <c r="K495" s="9"/>
      <c r="L495" s="42"/>
      <c r="M495" s="2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 spans="1:25" ht="15" customHeight="1" x14ac:dyDescent="0.25">
      <c r="A496" s="41"/>
      <c r="B496" s="43"/>
      <c r="C496" s="44"/>
      <c r="D496" s="42"/>
      <c r="E496" s="42"/>
      <c r="F496" s="42"/>
      <c r="G496" s="45"/>
      <c r="H496" s="42"/>
      <c r="I496" s="42"/>
      <c r="J496" s="42"/>
      <c r="K496" s="9"/>
      <c r="L496" s="42"/>
      <c r="M496" s="2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 spans="1:25" ht="15" customHeight="1" x14ac:dyDescent="0.25">
      <c r="A497" s="41"/>
      <c r="B497" s="43"/>
      <c r="C497" s="44"/>
      <c r="D497" s="42"/>
      <c r="E497" s="42"/>
      <c r="F497" s="42"/>
      <c r="G497" s="45"/>
      <c r="H497" s="42"/>
      <c r="I497" s="42"/>
      <c r="J497" s="42"/>
      <c r="K497" s="9"/>
      <c r="L497" s="42"/>
      <c r="M497" s="2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 spans="1:25" ht="15" customHeight="1" x14ac:dyDescent="0.25">
      <c r="A498" s="41"/>
      <c r="B498" s="43"/>
      <c r="C498" s="44"/>
      <c r="D498" s="42"/>
      <c r="E498" s="42"/>
      <c r="F498" s="42"/>
      <c r="G498" s="45"/>
      <c r="H498" s="42"/>
      <c r="I498" s="42"/>
      <c r="J498" s="42"/>
      <c r="K498" s="9"/>
      <c r="L498" s="42"/>
      <c r="M498" s="2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 spans="1:25" ht="15" customHeight="1" x14ac:dyDescent="0.25">
      <c r="A499" s="41"/>
      <c r="B499" s="43"/>
      <c r="C499" s="44"/>
      <c r="D499" s="42"/>
      <c r="E499" s="42"/>
      <c r="F499" s="42"/>
      <c r="G499" s="45"/>
      <c r="H499" s="42"/>
      <c r="I499" s="42"/>
      <c r="J499" s="42"/>
      <c r="K499" s="9"/>
      <c r="L499" s="42"/>
      <c r="M499" s="2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 spans="1:25" ht="15" customHeight="1" x14ac:dyDescent="0.25">
      <c r="A500" s="41"/>
      <c r="B500" s="43"/>
      <c r="C500" s="44"/>
      <c r="D500" s="42"/>
      <c r="E500" s="42"/>
      <c r="F500" s="42"/>
      <c r="G500" s="45"/>
      <c r="H500" s="42"/>
      <c r="I500" s="42"/>
      <c r="J500" s="42"/>
      <c r="K500" s="9"/>
      <c r="L500" s="42"/>
      <c r="M500" s="2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 spans="1:25" ht="15" customHeight="1" x14ac:dyDescent="0.25">
      <c r="A501" s="41"/>
      <c r="B501" s="43"/>
      <c r="C501" s="44"/>
      <c r="D501" s="42"/>
      <c r="E501" s="42"/>
      <c r="F501" s="42"/>
      <c r="G501" s="45"/>
      <c r="H501" s="42"/>
      <c r="I501" s="42"/>
      <c r="J501" s="42"/>
      <c r="K501" s="9"/>
      <c r="L501" s="42"/>
      <c r="M501" s="2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 spans="1:25" ht="15" customHeight="1" x14ac:dyDescent="0.25">
      <c r="A502" s="41"/>
      <c r="B502" s="43"/>
      <c r="C502" s="44"/>
      <c r="D502" s="42"/>
      <c r="E502" s="42"/>
      <c r="F502" s="42"/>
      <c r="G502" s="45"/>
      <c r="H502" s="42"/>
      <c r="I502" s="42"/>
      <c r="J502" s="42"/>
      <c r="K502" s="9"/>
      <c r="L502" s="42"/>
      <c r="M502" s="2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 spans="1:25" ht="15" customHeight="1" x14ac:dyDescent="0.25">
      <c r="A503" s="41"/>
      <c r="B503" s="43"/>
      <c r="C503" s="44"/>
      <c r="D503" s="42"/>
      <c r="E503" s="42"/>
      <c r="F503" s="42"/>
      <c r="G503" s="45"/>
      <c r="H503" s="42"/>
      <c r="I503" s="42"/>
      <c r="J503" s="42"/>
      <c r="K503" s="9"/>
      <c r="L503" s="42"/>
      <c r="M503" s="2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 spans="1:25" ht="15" customHeight="1" x14ac:dyDescent="0.25">
      <c r="A504" s="41"/>
      <c r="B504" s="43"/>
      <c r="C504" s="44"/>
      <c r="D504" s="42"/>
      <c r="E504" s="42"/>
      <c r="F504" s="42"/>
      <c r="G504" s="45"/>
      <c r="H504" s="42"/>
      <c r="I504" s="42"/>
      <c r="J504" s="42"/>
      <c r="K504" s="9"/>
      <c r="L504" s="42"/>
      <c r="M504" s="2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 spans="1:25" ht="15" customHeight="1" x14ac:dyDescent="0.25">
      <c r="A505" s="41"/>
      <c r="B505" s="43"/>
      <c r="C505" s="44"/>
      <c r="D505" s="42"/>
      <c r="E505" s="42"/>
      <c r="F505" s="42"/>
      <c r="G505" s="45"/>
      <c r="H505" s="42"/>
      <c r="I505" s="42"/>
      <c r="J505" s="42"/>
      <c r="K505" s="9"/>
      <c r="L505" s="42"/>
      <c r="M505" s="2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 spans="1:25" ht="15" customHeight="1" x14ac:dyDescent="0.25">
      <c r="A506" s="41"/>
      <c r="B506" s="43"/>
      <c r="C506" s="44"/>
      <c r="D506" s="42"/>
      <c r="E506" s="42"/>
      <c r="F506" s="42"/>
      <c r="G506" s="45"/>
      <c r="H506" s="42"/>
      <c r="I506" s="42"/>
      <c r="J506" s="42"/>
      <c r="K506" s="9"/>
      <c r="L506" s="42"/>
      <c r="M506" s="2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 spans="1:25" ht="15" customHeight="1" x14ac:dyDescent="0.25">
      <c r="A507" s="41"/>
      <c r="B507" s="43"/>
      <c r="C507" s="44"/>
      <c r="D507" s="42"/>
      <c r="E507" s="42"/>
      <c r="F507" s="42"/>
      <c r="G507" s="45"/>
      <c r="H507" s="42"/>
      <c r="I507" s="42"/>
      <c r="J507" s="42"/>
      <c r="K507" s="9"/>
      <c r="L507" s="42"/>
      <c r="M507" s="2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 spans="1:25" ht="15" customHeight="1" x14ac:dyDescent="0.25">
      <c r="A508" s="41"/>
      <c r="B508" s="43"/>
      <c r="C508" s="44"/>
      <c r="D508" s="42"/>
      <c r="E508" s="42"/>
      <c r="F508" s="42"/>
      <c r="G508" s="45"/>
      <c r="H508" s="42"/>
      <c r="I508" s="42"/>
      <c r="J508" s="42"/>
      <c r="K508" s="9"/>
      <c r="L508" s="42"/>
      <c r="M508" s="2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 spans="1:25" ht="15" customHeight="1" x14ac:dyDescent="0.25">
      <c r="A509" s="41"/>
      <c r="B509" s="43"/>
      <c r="C509" s="44"/>
      <c r="D509" s="42"/>
      <c r="E509" s="42"/>
      <c r="F509" s="42"/>
      <c r="G509" s="45"/>
      <c r="H509" s="42"/>
      <c r="I509" s="42"/>
      <c r="J509" s="42"/>
      <c r="K509" s="9"/>
      <c r="L509" s="42"/>
      <c r="M509" s="22"/>
      <c r="N509" s="42"/>
      <c r="O509" s="42"/>
      <c r="P509" s="42"/>
      <c r="Q509" s="42"/>
      <c r="R509" s="48"/>
      <c r="S509" s="42"/>
      <c r="T509" s="42"/>
      <c r="U509" s="42"/>
      <c r="V509" s="42"/>
      <c r="W509" s="42"/>
      <c r="X509" s="42"/>
      <c r="Y509" s="42"/>
    </row>
    <row r="510" spans="1:25" ht="15" customHeight="1" x14ac:dyDescent="0.25">
      <c r="A510" s="41"/>
      <c r="B510" s="43"/>
      <c r="C510" s="44"/>
      <c r="D510" s="42"/>
      <c r="E510" s="42"/>
      <c r="F510" s="42"/>
      <c r="G510" s="45"/>
      <c r="H510" s="42"/>
      <c r="I510" s="42"/>
      <c r="J510" s="42"/>
      <c r="K510" s="9"/>
      <c r="L510" s="42"/>
      <c r="M510" s="2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 spans="1:25" ht="15" customHeight="1" x14ac:dyDescent="0.25">
      <c r="A511" s="41"/>
      <c r="B511" s="43"/>
      <c r="C511" s="44"/>
      <c r="D511" s="42"/>
      <c r="E511" s="42"/>
      <c r="F511" s="42"/>
      <c r="G511" s="45"/>
      <c r="H511" s="42"/>
      <c r="I511" s="42"/>
      <c r="J511" s="42"/>
      <c r="K511" s="9"/>
      <c r="L511" s="42"/>
      <c r="M511" s="22"/>
      <c r="N511" s="42"/>
      <c r="O511" s="42"/>
      <c r="P511" s="42"/>
      <c r="Q511" s="42"/>
      <c r="R511" s="48"/>
      <c r="S511" s="42"/>
      <c r="T511" s="42"/>
      <c r="U511" s="42"/>
      <c r="V511" s="42"/>
      <c r="W511" s="42"/>
      <c r="X511" s="42"/>
      <c r="Y511" s="42"/>
    </row>
    <row r="512" spans="1:25" ht="15" customHeight="1" x14ac:dyDescent="0.25">
      <c r="A512" s="41"/>
      <c r="B512" s="43"/>
      <c r="C512" s="44"/>
      <c r="D512" s="42"/>
      <c r="E512" s="42"/>
      <c r="F512" s="42"/>
      <c r="G512" s="45"/>
      <c r="H512" s="42"/>
      <c r="I512" s="42"/>
      <c r="J512" s="42"/>
      <c r="K512" s="9"/>
      <c r="L512" s="42"/>
      <c r="M512" s="22"/>
      <c r="N512" s="42"/>
      <c r="O512" s="42"/>
      <c r="P512" s="42"/>
      <c r="Q512" s="42"/>
      <c r="R512" s="48"/>
      <c r="S512" s="42"/>
      <c r="T512" s="42"/>
      <c r="U512" s="42"/>
      <c r="V512" s="42"/>
      <c r="W512" s="42"/>
      <c r="X512" s="42"/>
      <c r="Y512" s="42"/>
    </row>
    <row r="513" spans="1:25" ht="15" customHeight="1" x14ac:dyDescent="0.25">
      <c r="A513" s="41"/>
      <c r="B513" s="43"/>
      <c r="C513" s="44"/>
      <c r="D513" s="42"/>
      <c r="E513" s="42"/>
      <c r="F513" s="42"/>
      <c r="G513" s="45"/>
      <c r="H513" s="42"/>
      <c r="I513" s="42"/>
      <c r="J513" s="42"/>
      <c r="K513" s="9"/>
      <c r="L513" s="42"/>
      <c r="M513" s="22"/>
      <c r="N513" s="42"/>
      <c r="O513" s="42"/>
      <c r="P513" s="42"/>
      <c r="Q513" s="42"/>
      <c r="R513" s="48"/>
      <c r="S513" s="42"/>
      <c r="T513" s="42"/>
      <c r="U513" s="42"/>
      <c r="V513" s="42"/>
      <c r="W513" s="42"/>
      <c r="X513" s="42"/>
      <c r="Y513" s="42"/>
    </row>
    <row r="514" spans="1:25" ht="15" customHeight="1" x14ac:dyDescent="0.25">
      <c r="A514" s="41"/>
      <c r="B514" s="43"/>
      <c r="C514" s="44"/>
      <c r="D514" s="42"/>
      <c r="E514" s="42"/>
      <c r="F514" s="42"/>
      <c r="G514" s="45"/>
      <c r="H514" s="42"/>
      <c r="I514" s="42"/>
      <c r="J514" s="42"/>
      <c r="K514" s="9"/>
      <c r="L514" s="42"/>
      <c r="M514" s="22"/>
      <c r="N514" s="42"/>
      <c r="O514" s="42"/>
      <c r="P514" s="42"/>
      <c r="Q514" s="42"/>
      <c r="R514" s="48"/>
      <c r="S514" s="42"/>
      <c r="T514" s="42"/>
      <c r="U514" s="42"/>
      <c r="V514" s="42"/>
      <c r="W514" s="42"/>
      <c r="X514" s="42"/>
      <c r="Y514" s="42"/>
    </row>
    <row r="515" spans="1:25" ht="15" customHeight="1" x14ac:dyDescent="0.25">
      <c r="A515" s="41"/>
      <c r="B515" s="43"/>
      <c r="C515" s="44"/>
      <c r="D515" s="42"/>
      <c r="E515" s="42"/>
      <c r="F515" s="42"/>
      <c r="G515" s="45"/>
      <c r="H515" s="42"/>
      <c r="I515" s="42"/>
      <c r="J515" s="42"/>
      <c r="K515" s="9"/>
      <c r="L515" s="42"/>
      <c r="M515" s="2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 spans="1:25" ht="15" customHeight="1" x14ac:dyDescent="0.25">
      <c r="A516" s="41"/>
      <c r="B516" s="43"/>
      <c r="C516" s="44"/>
      <c r="D516" s="42"/>
      <c r="E516" s="42"/>
      <c r="F516" s="42"/>
      <c r="G516" s="45"/>
      <c r="H516" s="42"/>
      <c r="I516" s="42"/>
      <c r="J516" s="42"/>
      <c r="K516" s="9"/>
      <c r="L516" s="42"/>
      <c r="M516" s="2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 spans="1:25" ht="15" customHeight="1" x14ac:dyDescent="0.25">
      <c r="A517" s="41"/>
      <c r="B517" s="43"/>
      <c r="C517" s="44"/>
      <c r="D517" s="42"/>
      <c r="E517" s="42"/>
      <c r="F517" s="42"/>
      <c r="G517" s="45"/>
      <c r="H517" s="42"/>
      <c r="I517" s="42"/>
      <c r="J517" s="42"/>
      <c r="K517" s="9"/>
      <c r="L517" s="42"/>
      <c r="M517" s="2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 spans="1:25" ht="15" customHeight="1" x14ac:dyDescent="0.25">
      <c r="A518" s="41"/>
      <c r="B518" s="43"/>
      <c r="C518" s="44"/>
      <c r="D518" s="42"/>
      <c r="E518" s="42"/>
      <c r="F518" s="42"/>
      <c r="G518" s="45"/>
      <c r="H518" s="42"/>
      <c r="I518" s="42"/>
      <c r="J518" s="42"/>
      <c r="K518" s="9"/>
      <c r="L518" s="42"/>
      <c r="M518" s="2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 spans="1:25" ht="15" customHeight="1" x14ac:dyDescent="0.25">
      <c r="A519" s="41"/>
      <c r="B519" s="43"/>
      <c r="C519" s="44"/>
      <c r="D519" s="42"/>
      <c r="E519" s="42"/>
      <c r="F519" s="42"/>
      <c r="G519" s="45"/>
      <c r="H519" s="42"/>
      <c r="I519" s="42"/>
      <c r="J519" s="42"/>
      <c r="K519" s="9"/>
      <c r="L519" s="42"/>
      <c r="M519" s="2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 spans="1:25" ht="15" customHeight="1" x14ac:dyDescent="0.25">
      <c r="A520" s="41"/>
      <c r="B520" s="43"/>
      <c r="C520" s="44"/>
      <c r="D520" s="42"/>
      <c r="E520" s="42"/>
      <c r="F520" s="42"/>
      <c r="G520" s="45"/>
      <c r="H520" s="42"/>
      <c r="I520" s="42"/>
      <c r="J520" s="42"/>
      <c r="K520" s="9"/>
      <c r="L520" s="42"/>
      <c r="M520" s="2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 spans="1:25" ht="15" customHeight="1" x14ac:dyDescent="0.25">
      <c r="A521" s="41"/>
      <c r="B521" s="43"/>
      <c r="C521" s="44"/>
      <c r="D521" s="42"/>
      <c r="E521" s="42"/>
      <c r="F521" s="42"/>
      <c r="G521" s="45"/>
      <c r="H521" s="42"/>
      <c r="I521" s="42"/>
      <c r="J521" s="42"/>
      <c r="K521" s="9"/>
      <c r="L521" s="42"/>
      <c r="M521" s="2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 spans="1:25" ht="15" customHeight="1" x14ac:dyDescent="0.25">
      <c r="A522" s="41"/>
      <c r="B522" s="43"/>
      <c r="C522" s="44"/>
      <c r="D522" s="42"/>
      <c r="E522" s="42"/>
      <c r="F522" s="42"/>
      <c r="G522" s="45"/>
      <c r="H522" s="42"/>
      <c r="I522" s="42"/>
      <c r="J522" s="42"/>
      <c r="K522" s="9"/>
      <c r="L522" s="42"/>
      <c r="M522" s="2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 spans="1:25" ht="15" customHeight="1" x14ac:dyDescent="0.25">
      <c r="A523" s="41"/>
      <c r="B523" s="43"/>
      <c r="C523" s="44"/>
      <c r="D523" s="42"/>
      <c r="E523" s="42"/>
      <c r="F523" s="42"/>
      <c r="G523" s="45"/>
      <c r="H523" s="42"/>
      <c r="I523" s="42"/>
      <c r="J523" s="42"/>
      <c r="K523" s="9"/>
      <c r="L523" s="42"/>
      <c r="M523" s="2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 spans="1:25" ht="15" customHeight="1" x14ac:dyDescent="0.25">
      <c r="A524" s="41"/>
      <c r="B524" s="43"/>
      <c r="C524" s="44"/>
      <c r="D524" s="42"/>
      <c r="E524" s="42"/>
      <c r="F524" s="42"/>
      <c r="G524" s="45"/>
      <c r="H524" s="42"/>
      <c r="I524" s="42"/>
      <c r="J524" s="42"/>
      <c r="K524" s="9"/>
      <c r="L524" s="42"/>
      <c r="M524" s="2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 spans="1:25" ht="15" customHeight="1" x14ac:dyDescent="0.25">
      <c r="A525" s="41"/>
      <c r="B525" s="43"/>
      <c r="C525" s="44"/>
      <c r="D525" s="42"/>
      <c r="E525" s="42"/>
      <c r="F525" s="42"/>
      <c r="G525" s="45"/>
      <c r="H525" s="42"/>
      <c r="I525" s="42"/>
      <c r="J525" s="42"/>
      <c r="K525" s="9"/>
      <c r="L525" s="42"/>
      <c r="M525" s="2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 spans="1:25" ht="15" customHeight="1" x14ac:dyDescent="0.25">
      <c r="A526" s="41"/>
      <c r="B526" s="43"/>
      <c r="C526" s="44"/>
      <c r="D526" s="42"/>
      <c r="E526" s="42"/>
      <c r="F526" s="42"/>
      <c r="G526" s="45"/>
      <c r="H526" s="42"/>
      <c r="I526" s="42"/>
      <c r="J526" s="42"/>
      <c r="K526" s="9"/>
      <c r="L526" s="42"/>
      <c r="M526" s="2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 spans="1:25" ht="15" customHeight="1" x14ac:dyDescent="0.25">
      <c r="A527" s="41"/>
      <c r="B527" s="43"/>
      <c r="C527" s="44"/>
      <c r="D527" s="42"/>
      <c r="E527" s="42"/>
      <c r="F527" s="42"/>
      <c r="G527" s="45"/>
      <c r="H527" s="42"/>
      <c r="I527" s="42"/>
      <c r="J527" s="42"/>
      <c r="K527" s="9"/>
      <c r="L527" s="42"/>
      <c r="M527" s="2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 spans="1:25" ht="15" customHeight="1" x14ac:dyDescent="0.25">
      <c r="A528" s="41"/>
      <c r="B528" s="43"/>
      <c r="C528" s="44"/>
      <c r="D528" s="42"/>
      <c r="E528" s="42"/>
      <c r="F528" s="42"/>
      <c r="G528" s="45"/>
      <c r="H528" s="42"/>
      <c r="I528" s="42"/>
      <c r="J528" s="42"/>
      <c r="K528" s="9"/>
      <c r="L528" s="42"/>
      <c r="M528" s="2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 spans="1:25" ht="15" customHeight="1" x14ac:dyDescent="0.25">
      <c r="A529" s="41"/>
      <c r="B529" s="43"/>
      <c r="C529" s="44"/>
      <c r="D529" s="42"/>
      <c r="E529" s="42"/>
      <c r="F529" s="42"/>
      <c r="G529" s="45"/>
      <c r="H529" s="42"/>
      <c r="I529" s="42"/>
      <c r="J529" s="42"/>
      <c r="K529" s="9"/>
      <c r="L529" s="42"/>
      <c r="M529" s="2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 spans="1:25" ht="15" customHeight="1" x14ac:dyDescent="0.25">
      <c r="A530" s="41"/>
      <c r="B530" s="43"/>
      <c r="C530" s="44"/>
      <c r="D530" s="42"/>
      <c r="E530" s="42"/>
      <c r="F530" s="42"/>
      <c r="G530" s="45"/>
      <c r="H530" s="42"/>
      <c r="I530" s="42"/>
      <c r="J530" s="42"/>
      <c r="K530" s="9"/>
      <c r="L530" s="42"/>
      <c r="M530" s="2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 spans="1:25" ht="15" customHeight="1" x14ac:dyDescent="0.25">
      <c r="A531" s="41"/>
      <c r="B531" s="43"/>
      <c r="C531" s="44"/>
      <c r="D531" s="42"/>
      <c r="E531" s="42"/>
      <c r="F531" s="42"/>
      <c r="G531" s="45"/>
      <c r="H531" s="42"/>
      <c r="I531" s="42"/>
      <c r="J531" s="42"/>
      <c r="K531" s="9"/>
      <c r="L531" s="42"/>
      <c r="M531" s="2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 spans="1:25" ht="15" customHeight="1" x14ac:dyDescent="0.25">
      <c r="A532" s="41"/>
      <c r="B532" s="43"/>
      <c r="C532" s="44"/>
      <c r="D532" s="42"/>
      <c r="E532" s="42"/>
      <c r="F532" s="42"/>
      <c r="G532" s="45"/>
      <c r="H532" s="42"/>
      <c r="I532" s="42"/>
      <c r="J532" s="42"/>
      <c r="K532" s="9"/>
      <c r="L532" s="42"/>
      <c r="M532" s="2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 spans="1:25" ht="15" customHeight="1" x14ac:dyDescent="0.25">
      <c r="A533" s="41"/>
      <c r="B533" s="43"/>
      <c r="C533" s="44"/>
      <c r="D533" s="42"/>
      <c r="E533" s="42"/>
      <c r="F533" s="42"/>
      <c r="G533" s="45"/>
      <c r="H533" s="42"/>
      <c r="I533" s="42"/>
      <c r="J533" s="42"/>
      <c r="K533" s="9"/>
      <c r="L533" s="42"/>
      <c r="M533" s="2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50"/>
      <c r="Y533" s="42"/>
    </row>
    <row r="534" spans="1:25" ht="15" customHeight="1" x14ac:dyDescent="0.25">
      <c r="A534" s="41"/>
      <c r="B534" s="43"/>
      <c r="C534" s="44"/>
      <c r="D534" s="42"/>
      <c r="E534" s="42"/>
      <c r="F534" s="42"/>
      <c r="G534" s="45"/>
      <c r="H534" s="42"/>
      <c r="I534" s="42"/>
      <c r="J534" s="42"/>
      <c r="K534" s="9"/>
      <c r="L534" s="42"/>
      <c r="M534" s="2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 spans="1:25" ht="15" customHeight="1" x14ac:dyDescent="0.25">
      <c r="A535" s="41"/>
      <c r="B535" s="43"/>
      <c r="C535" s="44"/>
      <c r="D535" s="42"/>
      <c r="E535" s="42"/>
      <c r="F535" s="42"/>
      <c r="G535" s="45"/>
      <c r="H535" s="42"/>
      <c r="I535" s="42"/>
      <c r="J535" s="42"/>
      <c r="K535" s="9"/>
      <c r="L535" s="42"/>
      <c r="M535" s="2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 spans="1:25" ht="15" customHeight="1" x14ac:dyDescent="0.25">
      <c r="A536" s="41"/>
      <c r="B536" s="43"/>
      <c r="C536" s="44"/>
      <c r="D536" s="42"/>
      <c r="E536" s="42"/>
      <c r="F536" s="42"/>
      <c r="G536" s="45"/>
      <c r="H536" s="42"/>
      <c r="I536" s="42"/>
      <c r="J536" s="42"/>
      <c r="K536" s="9"/>
      <c r="L536" s="42"/>
      <c r="M536" s="2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 spans="1:25" ht="15" customHeight="1" x14ac:dyDescent="0.25">
      <c r="A537" s="41"/>
      <c r="B537" s="43"/>
      <c r="C537" s="44"/>
      <c r="D537" s="42"/>
      <c r="E537" s="42"/>
      <c r="F537" s="42"/>
      <c r="G537" s="45"/>
      <c r="H537" s="42"/>
      <c r="I537" s="42"/>
      <c r="J537" s="42"/>
      <c r="K537" s="9"/>
      <c r="L537" s="42"/>
      <c r="M537" s="2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 spans="1:25" ht="15" customHeight="1" x14ac:dyDescent="0.25">
      <c r="A538" s="41"/>
      <c r="B538" s="43"/>
      <c r="C538" s="44"/>
      <c r="D538" s="42"/>
      <c r="E538" s="42"/>
      <c r="F538" s="42"/>
      <c r="G538" s="45"/>
      <c r="H538" s="42"/>
      <c r="I538" s="42"/>
      <c r="J538" s="42"/>
      <c r="K538" s="9"/>
      <c r="L538" s="42"/>
      <c r="M538" s="2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 spans="1:25" ht="15" customHeight="1" x14ac:dyDescent="0.25">
      <c r="A539" s="41"/>
      <c r="B539" s="43"/>
      <c r="C539" s="44"/>
      <c r="D539" s="42"/>
      <c r="E539" s="42"/>
      <c r="F539" s="42"/>
      <c r="G539" s="45"/>
      <c r="H539" s="42"/>
      <c r="I539" s="42"/>
      <c r="J539" s="42"/>
      <c r="K539" s="9"/>
      <c r="L539" s="42"/>
      <c r="M539" s="2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 spans="1:25" ht="15" customHeight="1" x14ac:dyDescent="0.25">
      <c r="A540" s="41"/>
      <c r="B540" s="43"/>
      <c r="C540" s="44"/>
      <c r="D540" s="42"/>
      <c r="E540" s="42"/>
      <c r="F540" s="42"/>
      <c r="G540" s="45"/>
      <c r="H540" s="42"/>
      <c r="I540" s="42"/>
      <c r="J540" s="42"/>
      <c r="K540" s="9"/>
      <c r="L540" s="42"/>
      <c r="M540" s="2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 spans="1:25" ht="15" customHeight="1" x14ac:dyDescent="0.25">
      <c r="A541" s="42"/>
      <c r="B541" s="43"/>
      <c r="C541" s="44"/>
      <c r="D541" s="42"/>
      <c r="E541" s="42"/>
      <c r="F541" s="42"/>
      <c r="G541" s="45"/>
      <c r="H541" s="42"/>
      <c r="I541" s="42"/>
      <c r="J541" s="42"/>
      <c r="K541" s="9"/>
      <c r="L541" s="42"/>
      <c r="M541" s="2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 spans="1:25" ht="15" customHeight="1" x14ac:dyDescent="0.25">
      <c r="A542" s="42"/>
      <c r="B542" s="43"/>
      <c r="C542" s="44"/>
      <c r="D542" s="42"/>
      <c r="E542" s="42"/>
      <c r="F542" s="42"/>
      <c r="G542" s="45"/>
      <c r="H542" s="42"/>
      <c r="I542" s="42"/>
      <c r="J542" s="42"/>
      <c r="K542" s="9"/>
      <c r="L542" s="42"/>
      <c r="M542" s="2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 spans="1:25" ht="15" customHeight="1" x14ac:dyDescent="0.25">
      <c r="A543" s="42"/>
      <c r="B543" s="43"/>
      <c r="C543" s="44"/>
      <c r="D543" s="42"/>
      <c r="E543" s="42"/>
      <c r="F543" s="42"/>
      <c r="G543" s="45"/>
      <c r="H543" s="42"/>
      <c r="I543" s="42"/>
      <c r="J543" s="42"/>
      <c r="K543" s="9"/>
      <c r="L543" s="42"/>
      <c r="M543" s="2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 spans="1:25" ht="15" customHeight="1" x14ac:dyDescent="0.25">
      <c r="A544" s="42"/>
      <c r="B544" s="43"/>
      <c r="C544" s="44"/>
      <c r="D544" s="42"/>
      <c r="E544" s="42"/>
      <c r="F544" s="42"/>
      <c r="G544" s="45"/>
      <c r="H544" s="42"/>
      <c r="I544" s="42"/>
      <c r="J544" s="42"/>
      <c r="K544" s="9"/>
      <c r="L544" s="42"/>
      <c r="M544" s="2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 spans="1:25" ht="15" customHeight="1" x14ac:dyDescent="0.25">
      <c r="A545" s="42"/>
      <c r="B545" s="43"/>
      <c r="C545" s="44"/>
      <c r="D545" s="42"/>
      <c r="E545" s="42"/>
      <c r="F545" s="42"/>
      <c r="G545" s="45"/>
      <c r="H545" s="42"/>
      <c r="I545" s="42"/>
      <c r="J545" s="42"/>
      <c r="K545" s="9"/>
      <c r="L545" s="42"/>
      <c r="M545" s="2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 spans="1:25" ht="15" customHeight="1" x14ac:dyDescent="0.25">
      <c r="A546" s="42"/>
      <c r="B546" s="43"/>
      <c r="C546" s="44"/>
      <c r="D546" s="42"/>
      <c r="E546" s="42"/>
      <c r="F546" s="42"/>
      <c r="G546" s="45"/>
      <c r="H546" s="42"/>
      <c r="I546" s="42"/>
      <c r="J546" s="42"/>
      <c r="K546" s="9"/>
      <c r="L546" s="42"/>
      <c r="M546" s="2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 spans="1:25" ht="15" customHeight="1" x14ac:dyDescent="0.25">
      <c r="A547" s="42"/>
      <c r="B547" s="43"/>
      <c r="C547" s="44"/>
      <c r="D547" s="42"/>
      <c r="E547" s="42"/>
      <c r="F547" s="42"/>
      <c r="G547" s="45"/>
      <c r="H547" s="42"/>
      <c r="I547" s="42"/>
      <c r="J547" s="42"/>
      <c r="K547" s="9"/>
      <c r="L547" s="42"/>
      <c r="M547" s="2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 spans="1:25" ht="15" customHeight="1" x14ac:dyDescent="0.25">
      <c r="A548" s="42"/>
      <c r="B548" s="43"/>
      <c r="C548" s="44"/>
      <c r="D548" s="42"/>
      <c r="E548" s="42"/>
      <c r="F548" s="42"/>
      <c r="G548" s="45"/>
      <c r="H548" s="42"/>
      <c r="I548" s="42"/>
      <c r="J548" s="42"/>
      <c r="K548" s="9"/>
      <c r="L548" s="42"/>
      <c r="M548" s="2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 spans="1:25" ht="15" customHeight="1" x14ac:dyDescent="0.25">
      <c r="A549" s="42"/>
      <c r="B549" s="43"/>
      <c r="C549" s="44"/>
      <c r="D549" s="42"/>
      <c r="E549" s="42"/>
      <c r="F549" s="42"/>
      <c r="G549" s="45"/>
      <c r="H549" s="42"/>
      <c r="I549" s="42"/>
      <c r="J549" s="42"/>
      <c r="K549" s="9"/>
      <c r="L549" s="42"/>
      <c r="M549" s="2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 spans="1:25" ht="15" customHeight="1" x14ac:dyDescent="0.25">
      <c r="A550" s="42"/>
      <c r="B550" s="43"/>
      <c r="C550" s="44"/>
      <c r="D550" s="42"/>
      <c r="E550" s="42"/>
      <c r="F550" s="42"/>
      <c r="G550" s="45"/>
      <c r="H550" s="42"/>
      <c r="I550" s="42"/>
      <c r="J550" s="42"/>
      <c r="K550" s="9"/>
      <c r="L550" s="42"/>
      <c r="M550" s="2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 spans="1:25" ht="15" customHeight="1" x14ac:dyDescent="0.25">
      <c r="A551" s="42"/>
      <c r="B551" s="43"/>
      <c r="C551" s="44"/>
      <c r="D551" s="42"/>
      <c r="E551" s="42"/>
      <c r="F551" s="42"/>
      <c r="G551" s="45"/>
      <c r="H551" s="42"/>
      <c r="I551" s="42"/>
      <c r="J551" s="42"/>
      <c r="K551" s="9"/>
      <c r="L551" s="42"/>
      <c r="M551" s="2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 spans="1:25" ht="15" customHeight="1" x14ac:dyDescent="0.25">
      <c r="A552" s="42"/>
      <c r="B552" s="43"/>
      <c r="C552" s="44"/>
      <c r="D552" s="42"/>
      <c r="E552" s="42"/>
      <c r="F552" s="42"/>
      <c r="G552" s="45"/>
      <c r="H552" s="42"/>
      <c r="I552" s="42"/>
      <c r="J552" s="42"/>
      <c r="K552" s="9"/>
      <c r="L552" s="42"/>
      <c r="M552" s="2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 spans="1:25" ht="15" customHeight="1" x14ac:dyDescent="0.25">
      <c r="A553" s="42"/>
      <c r="B553" s="43"/>
      <c r="C553" s="44"/>
      <c r="D553" s="42"/>
      <c r="E553" s="42"/>
      <c r="F553" s="42"/>
      <c r="G553" s="45"/>
      <c r="H553" s="42"/>
      <c r="I553" s="42"/>
      <c r="J553" s="42"/>
      <c r="K553" s="9"/>
      <c r="L553" s="42"/>
      <c r="M553" s="2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 spans="1:25" ht="15" customHeight="1" x14ac:dyDescent="0.25">
      <c r="A554" s="42"/>
      <c r="B554" s="43"/>
      <c r="C554" s="44"/>
      <c r="D554" s="42"/>
      <c r="E554" s="42"/>
      <c r="F554" s="42"/>
      <c r="G554" s="45"/>
      <c r="H554" s="42"/>
      <c r="I554" s="42"/>
      <c r="J554" s="42"/>
      <c r="K554" s="9"/>
      <c r="L554" s="42"/>
      <c r="M554" s="2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 spans="1:25" ht="15" customHeight="1" x14ac:dyDescent="0.25">
      <c r="A555" s="42"/>
      <c r="B555" s="43"/>
      <c r="C555" s="44"/>
      <c r="D555" s="42"/>
      <c r="E555" s="42"/>
      <c r="F555" s="42"/>
      <c r="G555" s="45"/>
      <c r="H555" s="42"/>
      <c r="I555" s="42"/>
      <c r="J555" s="42"/>
      <c r="K555" s="9"/>
      <c r="L555" s="42"/>
      <c r="M555" s="2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 spans="1:25" ht="15" customHeight="1" x14ac:dyDescent="0.25">
      <c r="A556" s="42"/>
      <c r="B556" s="43"/>
      <c r="C556" s="44"/>
      <c r="D556" s="42"/>
      <c r="E556" s="42"/>
      <c r="F556" s="42"/>
      <c r="G556" s="45"/>
      <c r="H556" s="42"/>
      <c r="I556" s="42"/>
      <c r="J556" s="42"/>
      <c r="K556" s="9"/>
      <c r="L556" s="42"/>
      <c r="M556" s="2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 spans="1:25" ht="15" customHeight="1" x14ac:dyDescent="0.25">
      <c r="A557" s="42"/>
      <c r="B557" s="43"/>
      <c r="C557" s="44"/>
      <c r="D557" s="42"/>
      <c r="E557" s="42"/>
      <c r="F557" s="42"/>
      <c r="G557" s="45"/>
      <c r="H557" s="42"/>
      <c r="I557" s="42"/>
      <c r="J557" s="42"/>
      <c r="K557" s="9"/>
      <c r="L557" s="42"/>
      <c r="M557" s="2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 spans="1:25" ht="15" customHeight="1" x14ac:dyDescent="0.25">
      <c r="A558" s="42"/>
      <c r="B558" s="43"/>
      <c r="C558" s="44"/>
      <c r="D558" s="42"/>
      <c r="E558" s="42"/>
      <c r="F558" s="42"/>
      <c r="G558" s="45"/>
      <c r="H558" s="42"/>
      <c r="I558" s="42"/>
      <c r="J558" s="42"/>
      <c r="K558" s="9"/>
      <c r="L558" s="42"/>
      <c r="M558" s="2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 spans="1:25" ht="15" customHeight="1" x14ac:dyDescent="0.25">
      <c r="A559" s="42"/>
      <c r="B559" s="43"/>
      <c r="C559" s="44"/>
      <c r="D559" s="42"/>
      <c r="E559" s="42"/>
      <c r="F559" s="42"/>
      <c r="G559" s="45"/>
      <c r="H559" s="42"/>
      <c r="I559" s="42"/>
      <c r="J559" s="42"/>
      <c r="K559" s="9"/>
      <c r="L559" s="42"/>
      <c r="M559" s="2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 spans="1:25" ht="15" customHeight="1" x14ac:dyDescent="0.25">
      <c r="A560" s="42"/>
      <c r="B560" s="43"/>
      <c r="C560" s="44"/>
      <c r="D560" s="42"/>
      <c r="E560" s="42"/>
      <c r="F560" s="42"/>
      <c r="G560" s="45"/>
      <c r="H560" s="42"/>
      <c r="I560" s="42"/>
      <c r="J560" s="42"/>
      <c r="K560" s="9"/>
      <c r="L560" s="42"/>
      <c r="M560" s="2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 spans="1:25" ht="15" customHeight="1" x14ac:dyDescent="0.25">
      <c r="A561" s="42"/>
      <c r="B561" s="43"/>
      <c r="C561" s="44"/>
      <c r="D561" s="42"/>
      <c r="E561" s="42"/>
      <c r="F561" s="42"/>
      <c r="G561" s="45"/>
      <c r="H561" s="42"/>
      <c r="I561" s="42"/>
      <c r="J561" s="42"/>
      <c r="K561" s="9"/>
      <c r="L561" s="42"/>
      <c r="M561" s="2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 spans="1:25" ht="15" customHeight="1" x14ac:dyDescent="0.25">
      <c r="A562" s="42"/>
      <c r="B562" s="43"/>
      <c r="C562" s="44"/>
      <c r="D562" s="42"/>
      <c r="E562" s="42"/>
      <c r="F562" s="42"/>
      <c r="G562" s="45"/>
      <c r="H562" s="42"/>
      <c r="I562" s="42"/>
      <c r="J562" s="42"/>
      <c r="K562" s="9"/>
      <c r="L562" s="42"/>
      <c r="M562" s="2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 spans="1:25" ht="15" customHeight="1" x14ac:dyDescent="0.25">
      <c r="A563" s="42"/>
      <c r="B563" s="43"/>
      <c r="C563" s="44"/>
      <c r="D563" s="42"/>
      <c r="E563" s="42"/>
      <c r="F563" s="42"/>
      <c r="G563" s="45"/>
      <c r="H563" s="42"/>
      <c r="I563" s="42"/>
      <c r="J563" s="42"/>
      <c r="K563" s="9"/>
      <c r="L563" s="42"/>
      <c r="M563" s="2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 spans="1:25" ht="15" customHeight="1" x14ac:dyDescent="0.25">
      <c r="A564" s="42"/>
      <c r="B564" s="43"/>
      <c r="C564" s="44"/>
      <c r="D564" s="42"/>
      <c r="E564" s="42"/>
      <c r="F564" s="42"/>
      <c r="G564" s="45"/>
      <c r="H564" s="42"/>
      <c r="I564" s="42"/>
      <c r="J564" s="42"/>
      <c r="K564" s="9"/>
      <c r="L564" s="42"/>
      <c r="M564" s="2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 spans="1:25" ht="15" customHeight="1" x14ac:dyDescent="0.25">
      <c r="A565" s="42"/>
      <c r="B565" s="43"/>
      <c r="C565" s="44"/>
      <c r="D565" s="42"/>
      <c r="E565" s="42"/>
      <c r="F565" s="42"/>
      <c r="G565" s="45"/>
      <c r="H565" s="42"/>
      <c r="I565" s="42"/>
      <c r="J565" s="42"/>
      <c r="K565" s="9"/>
      <c r="L565" s="42"/>
      <c r="M565" s="2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 spans="1:25" ht="15" customHeight="1" x14ac:dyDescent="0.25">
      <c r="A566" s="42"/>
      <c r="B566" s="43"/>
      <c r="C566" s="44"/>
      <c r="D566" s="42"/>
      <c r="E566" s="42"/>
      <c r="F566" s="42"/>
      <c r="G566" s="45"/>
      <c r="H566" s="42"/>
      <c r="I566" s="42"/>
      <c r="J566" s="42"/>
      <c r="K566" s="9"/>
      <c r="L566" s="42"/>
      <c r="M566" s="2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 spans="1:25" ht="15" customHeight="1" x14ac:dyDescent="0.25">
      <c r="A567" s="42"/>
      <c r="B567" s="43"/>
      <c r="C567" s="44"/>
      <c r="D567" s="42"/>
      <c r="E567" s="42"/>
      <c r="F567" s="42"/>
      <c r="G567" s="45"/>
      <c r="H567" s="42"/>
      <c r="I567" s="42"/>
      <c r="J567" s="42"/>
      <c r="K567" s="9"/>
      <c r="L567" s="42"/>
      <c r="M567" s="2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 spans="1:25" ht="15" customHeight="1" x14ac:dyDescent="0.25">
      <c r="A568" s="42"/>
      <c r="B568" s="43"/>
      <c r="C568" s="44"/>
      <c r="D568" s="42"/>
      <c r="E568" s="42"/>
      <c r="F568" s="42"/>
      <c r="G568" s="45"/>
      <c r="H568" s="42"/>
      <c r="I568" s="42"/>
      <c r="J568" s="42"/>
      <c r="K568" s="9"/>
      <c r="L568" s="42"/>
      <c r="M568" s="2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 spans="1:25" ht="15" customHeight="1" x14ac:dyDescent="0.25">
      <c r="A569" s="42"/>
      <c r="B569" s="43"/>
      <c r="C569" s="44"/>
      <c r="D569" s="42"/>
      <c r="E569" s="42"/>
      <c r="F569" s="42"/>
      <c r="G569" s="45"/>
      <c r="H569" s="42"/>
      <c r="I569" s="42"/>
      <c r="J569" s="42"/>
      <c r="K569" s="9"/>
      <c r="L569" s="42"/>
      <c r="M569" s="2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 spans="1:25" ht="15" customHeight="1" x14ac:dyDescent="0.25">
      <c r="A570" s="42"/>
      <c r="B570" s="43"/>
      <c r="C570" s="44"/>
      <c r="D570" s="42"/>
      <c r="E570" s="42"/>
      <c r="F570" s="42"/>
      <c r="G570" s="45"/>
      <c r="H570" s="42"/>
      <c r="I570" s="42"/>
      <c r="J570" s="42"/>
      <c r="K570" s="9"/>
      <c r="L570" s="42"/>
      <c r="M570" s="2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 spans="1:25" ht="15" customHeight="1" x14ac:dyDescent="0.25">
      <c r="A571" s="42"/>
      <c r="B571" s="43"/>
      <c r="C571" s="44"/>
      <c r="D571" s="42"/>
      <c r="E571" s="42"/>
      <c r="F571" s="42"/>
      <c r="G571" s="45"/>
      <c r="H571" s="42"/>
      <c r="I571" s="42"/>
      <c r="J571" s="42"/>
      <c r="K571" s="9"/>
      <c r="L571" s="42"/>
      <c r="M571" s="2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 spans="1:25" ht="15" customHeight="1" x14ac:dyDescent="0.25">
      <c r="A572" s="42"/>
      <c r="B572" s="43"/>
      <c r="C572" s="44"/>
      <c r="D572" s="42"/>
      <c r="E572" s="42"/>
      <c r="F572" s="42"/>
      <c r="G572" s="45"/>
      <c r="H572" s="42"/>
      <c r="I572" s="42"/>
      <c r="J572" s="42"/>
      <c r="K572" s="9"/>
      <c r="L572" s="42"/>
      <c r="M572" s="2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 spans="1:25" ht="15" customHeight="1" x14ac:dyDescent="0.25">
      <c r="A573" s="42"/>
      <c r="B573" s="43"/>
      <c r="C573" s="44"/>
      <c r="D573" s="42"/>
      <c r="E573" s="42"/>
      <c r="F573" s="42"/>
      <c r="G573" s="45"/>
      <c r="H573" s="42"/>
      <c r="I573" s="42"/>
      <c r="J573" s="42"/>
      <c r="K573" s="9"/>
      <c r="L573" s="42"/>
      <c r="M573" s="2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 spans="1:25" ht="15" customHeight="1" x14ac:dyDescent="0.25">
      <c r="A574" s="42"/>
      <c r="B574" s="43"/>
      <c r="C574" s="44"/>
      <c r="D574" s="42"/>
      <c r="E574" s="42"/>
      <c r="F574" s="42"/>
      <c r="G574" s="45"/>
      <c r="H574" s="42"/>
      <c r="I574" s="42"/>
      <c r="J574" s="42"/>
      <c r="K574" s="9"/>
      <c r="L574" s="42"/>
      <c r="M574" s="2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 spans="1:25" ht="15" customHeight="1" x14ac:dyDescent="0.25">
      <c r="A575" s="42"/>
      <c r="B575" s="43"/>
      <c r="C575" s="44"/>
      <c r="D575" s="42"/>
      <c r="E575" s="42"/>
      <c r="F575" s="42"/>
      <c r="G575" s="45"/>
      <c r="H575" s="42"/>
      <c r="I575" s="42"/>
      <c r="J575" s="42"/>
      <c r="K575" s="9"/>
      <c r="L575" s="42"/>
      <c r="M575" s="2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 spans="1:25" ht="15" customHeight="1" x14ac:dyDescent="0.25">
      <c r="A576" s="42"/>
      <c r="B576" s="43"/>
      <c r="C576" s="44"/>
      <c r="D576" s="42"/>
      <c r="E576" s="42"/>
      <c r="F576" s="42"/>
      <c r="G576" s="45"/>
      <c r="H576" s="42"/>
      <c r="I576" s="42"/>
      <c r="J576" s="42"/>
      <c r="K576" s="9"/>
      <c r="L576" s="42"/>
      <c r="M576" s="2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 spans="1:25" ht="15" customHeight="1" x14ac:dyDescent="0.25">
      <c r="A577" s="42"/>
      <c r="B577" s="43"/>
      <c r="C577" s="44"/>
      <c r="D577" s="42"/>
      <c r="E577" s="42"/>
      <c r="F577" s="42"/>
      <c r="G577" s="45"/>
      <c r="H577" s="42"/>
      <c r="I577" s="42"/>
      <c r="J577" s="42"/>
      <c r="K577" s="9"/>
      <c r="L577" s="42"/>
      <c r="M577" s="2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 spans="1:25" ht="15" customHeight="1" x14ac:dyDescent="0.25">
      <c r="A578" s="42"/>
      <c r="B578" s="43"/>
      <c r="C578" s="44"/>
      <c r="D578" s="42"/>
      <c r="E578" s="42"/>
      <c r="F578" s="42"/>
      <c r="G578" s="45"/>
      <c r="H578" s="42"/>
      <c r="I578" s="42"/>
      <c r="J578" s="42"/>
      <c r="K578" s="9"/>
      <c r="L578" s="42"/>
      <c r="M578" s="2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 spans="1:25" ht="15" customHeight="1" x14ac:dyDescent="0.25">
      <c r="A579" s="42"/>
      <c r="B579" s="43"/>
      <c r="C579" s="44"/>
      <c r="D579" s="42"/>
      <c r="E579" s="42"/>
      <c r="F579" s="42"/>
      <c r="G579" s="45"/>
      <c r="H579" s="42"/>
      <c r="I579" s="42"/>
      <c r="J579" s="42"/>
      <c r="K579" s="9"/>
      <c r="L579" s="42"/>
      <c r="M579" s="2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 spans="1:25" ht="15" customHeight="1" x14ac:dyDescent="0.25">
      <c r="A580" s="42"/>
      <c r="B580" s="43"/>
      <c r="C580" s="44"/>
      <c r="D580" s="42"/>
      <c r="E580" s="42"/>
      <c r="F580" s="42"/>
      <c r="G580" s="45"/>
      <c r="H580" s="42"/>
      <c r="I580" s="42"/>
      <c r="J580" s="42"/>
      <c r="K580" s="9"/>
      <c r="L580" s="42"/>
      <c r="M580" s="2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 spans="1:25" ht="15" customHeight="1" x14ac:dyDescent="0.25">
      <c r="A581" s="42"/>
      <c r="B581" s="43"/>
      <c r="C581" s="44"/>
      <c r="D581" s="42"/>
      <c r="E581" s="42"/>
      <c r="F581" s="42"/>
      <c r="G581" s="45"/>
      <c r="H581" s="42"/>
      <c r="I581" s="42"/>
      <c r="J581" s="42"/>
      <c r="K581" s="9"/>
      <c r="L581" s="42"/>
      <c r="M581" s="2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 spans="1:25" ht="15" customHeight="1" x14ac:dyDescent="0.25">
      <c r="A582" s="42"/>
      <c r="B582" s="43"/>
      <c r="C582" s="44"/>
      <c r="D582" s="42"/>
      <c r="E582" s="42"/>
      <c r="F582" s="42"/>
      <c r="G582" s="45"/>
      <c r="H582" s="42"/>
      <c r="I582" s="42"/>
      <c r="J582" s="42"/>
      <c r="K582" s="9"/>
      <c r="L582" s="42"/>
      <c r="M582" s="2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 spans="1:25" ht="15" customHeight="1" x14ac:dyDescent="0.25">
      <c r="A583" s="42"/>
      <c r="B583" s="43"/>
      <c r="C583" s="44"/>
      <c r="D583" s="42"/>
      <c r="E583" s="42"/>
      <c r="F583" s="42"/>
      <c r="G583" s="45"/>
      <c r="H583" s="42"/>
      <c r="I583" s="42"/>
      <c r="J583" s="42"/>
      <c r="K583" s="9"/>
      <c r="L583" s="42"/>
      <c r="M583" s="2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 spans="1:25" ht="15" customHeight="1" x14ac:dyDescent="0.25">
      <c r="A584" s="42"/>
      <c r="B584" s="43"/>
      <c r="C584" s="44"/>
      <c r="D584" s="42"/>
      <c r="E584" s="42"/>
      <c r="F584" s="42"/>
      <c r="G584" s="45"/>
      <c r="H584" s="42"/>
      <c r="I584" s="42"/>
      <c r="J584" s="42"/>
      <c r="K584" s="9"/>
      <c r="L584" s="42"/>
      <c r="M584" s="2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 spans="1:25" ht="15" customHeight="1" x14ac:dyDescent="0.25">
      <c r="A585" s="42"/>
      <c r="B585" s="43"/>
      <c r="C585" s="44"/>
      <c r="D585" s="42"/>
      <c r="E585" s="42"/>
      <c r="F585" s="42"/>
      <c r="G585" s="45"/>
      <c r="H585" s="42"/>
      <c r="I585" s="42"/>
      <c r="J585" s="42"/>
      <c r="K585" s="9"/>
      <c r="L585" s="42"/>
      <c r="M585" s="2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 spans="1:25" ht="15" customHeight="1" x14ac:dyDescent="0.25">
      <c r="A586" s="42"/>
      <c r="B586" s="43"/>
      <c r="C586" s="44"/>
      <c r="D586" s="42"/>
      <c r="E586" s="42"/>
      <c r="F586" s="42"/>
      <c r="G586" s="45"/>
      <c r="H586" s="42"/>
      <c r="I586" s="42"/>
      <c r="J586" s="42"/>
      <c r="K586" s="9"/>
      <c r="L586" s="42"/>
      <c r="M586" s="2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 spans="1:25" ht="15" customHeight="1" x14ac:dyDescent="0.25">
      <c r="A587" s="42"/>
      <c r="B587" s="43"/>
      <c r="C587" s="44"/>
      <c r="D587" s="42"/>
      <c r="E587" s="42"/>
      <c r="F587" s="42"/>
      <c r="G587" s="45"/>
      <c r="H587" s="42"/>
      <c r="I587" s="42"/>
      <c r="J587" s="42"/>
      <c r="K587" s="9"/>
      <c r="L587" s="42"/>
      <c r="M587" s="2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 spans="1:25" ht="15" customHeight="1" x14ac:dyDescent="0.25">
      <c r="A588" s="42"/>
      <c r="B588" s="43"/>
      <c r="C588" s="44"/>
      <c r="D588" s="42"/>
      <c r="E588" s="42"/>
      <c r="F588" s="42"/>
      <c r="G588" s="45"/>
      <c r="H588" s="42"/>
      <c r="I588" s="42"/>
      <c r="J588" s="42"/>
      <c r="K588" s="9"/>
      <c r="L588" s="42"/>
      <c r="M588" s="2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 spans="1:25" ht="15" customHeight="1" x14ac:dyDescent="0.25">
      <c r="A589" s="42"/>
      <c r="B589" s="43"/>
      <c r="C589" s="44"/>
      <c r="D589" s="42"/>
      <c r="E589" s="42"/>
      <c r="F589" s="42"/>
      <c r="G589" s="45"/>
      <c r="H589" s="42"/>
      <c r="I589" s="42"/>
      <c r="J589" s="42"/>
      <c r="K589" s="9"/>
      <c r="L589" s="42"/>
      <c r="M589" s="2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 spans="1:25" ht="15" customHeight="1" x14ac:dyDescent="0.25">
      <c r="A590" s="42"/>
      <c r="B590" s="43"/>
      <c r="C590" s="44"/>
      <c r="D590" s="42"/>
      <c r="E590" s="42"/>
      <c r="F590" s="42"/>
      <c r="G590" s="45"/>
      <c r="H590" s="42"/>
      <c r="I590" s="42"/>
      <c r="J590" s="42"/>
      <c r="K590" s="9"/>
      <c r="L590" s="42"/>
      <c r="M590" s="2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 spans="1:25" ht="15" customHeight="1" x14ac:dyDescent="0.25">
      <c r="A591" s="42"/>
      <c r="B591" s="43"/>
      <c r="C591" s="44"/>
      <c r="D591" s="42"/>
      <c r="E591" s="42"/>
      <c r="F591" s="42"/>
      <c r="G591" s="45"/>
      <c r="H591" s="42"/>
      <c r="I591" s="42"/>
      <c r="J591" s="42"/>
      <c r="K591" s="9"/>
      <c r="L591" s="42"/>
      <c r="M591" s="2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 spans="1:25" ht="15" customHeight="1" x14ac:dyDescent="0.25">
      <c r="A592" s="42"/>
      <c r="B592" s="43"/>
      <c r="C592" s="44"/>
      <c r="D592" s="42"/>
      <c r="E592" s="42"/>
      <c r="F592" s="42"/>
      <c r="G592" s="45"/>
      <c r="H592" s="42"/>
      <c r="I592" s="42"/>
      <c r="J592" s="42"/>
      <c r="K592" s="9"/>
      <c r="L592" s="42"/>
      <c r="M592" s="2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 spans="1:25" ht="15" customHeight="1" x14ac:dyDescent="0.25">
      <c r="A593" s="42"/>
      <c r="B593" s="43"/>
      <c r="C593" s="44"/>
      <c r="D593" s="42"/>
      <c r="E593" s="42"/>
      <c r="F593" s="42"/>
      <c r="G593" s="45"/>
      <c r="H593" s="42"/>
      <c r="I593" s="42"/>
      <c r="J593" s="42"/>
      <c r="K593" s="9"/>
      <c r="L593" s="42"/>
      <c r="M593" s="2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 spans="1:25" ht="15" customHeight="1" x14ac:dyDescent="0.25">
      <c r="A594" s="42"/>
      <c r="B594" s="43"/>
      <c r="C594" s="44"/>
      <c r="D594" s="42"/>
      <c r="E594" s="42"/>
      <c r="F594" s="42"/>
      <c r="G594" s="45"/>
      <c r="H594" s="42"/>
      <c r="I594" s="42"/>
      <c r="J594" s="42"/>
      <c r="K594" s="9"/>
      <c r="L594" s="42"/>
      <c r="M594" s="2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 spans="1:25" ht="15" customHeight="1" x14ac:dyDescent="0.25">
      <c r="A595" s="42"/>
      <c r="B595" s="43"/>
      <c r="C595" s="44"/>
      <c r="D595" s="42"/>
      <c r="E595" s="42"/>
      <c r="F595" s="42"/>
      <c r="G595" s="45"/>
      <c r="H595" s="42"/>
      <c r="I595" s="42"/>
      <c r="J595" s="42"/>
      <c r="K595" s="9"/>
      <c r="L595" s="42"/>
      <c r="M595" s="2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 spans="1:25" ht="15" customHeight="1" x14ac:dyDescent="0.25">
      <c r="A596" s="42"/>
      <c r="B596" s="43"/>
      <c r="C596" s="44"/>
      <c r="D596" s="42"/>
      <c r="E596" s="42"/>
      <c r="F596" s="42"/>
      <c r="G596" s="45"/>
      <c r="H596" s="42"/>
      <c r="I596" s="42"/>
      <c r="J596" s="42"/>
      <c r="K596" s="9"/>
      <c r="L596" s="42"/>
      <c r="M596" s="2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 spans="1:25" ht="15" customHeight="1" x14ac:dyDescent="0.25">
      <c r="A597" s="42"/>
      <c r="B597" s="43"/>
      <c r="C597" s="44"/>
      <c r="D597" s="42"/>
      <c r="E597" s="42"/>
      <c r="F597" s="42"/>
      <c r="G597" s="45"/>
      <c r="H597" s="42"/>
      <c r="I597" s="42"/>
      <c r="J597" s="42"/>
      <c r="K597" s="9"/>
      <c r="L597" s="42"/>
      <c r="M597" s="2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 spans="1:25" ht="15" customHeight="1" x14ac:dyDescent="0.25">
      <c r="A598" s="42"/>
      <c r="B598" s="43"/>
      <c r="C598" s="44"/>
      <c r="D598" s="42"/>
      <c r="E598" s="42"/>
      <c r="F598" s="42"/>
      <c r="G598" s="45"/>
      <c r="H598" s="42"/>
      <c r="I598" s="42"/>
      <c r="J598" s="42"/>
      <c r="K598" s="9"/>
      <c r="L598" s="42"/>
      <c r="M598" s="2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 spans="1:25" ht="15" customHeight="1" x14ac:dyDescent="0.25">
      <c r="A599" s="42"/>
      <c r="B599" s="43"/>
      <c r="C599" s="44"/>
      <c r="D599" s="42"/>
      <c r="E599" s="42"/>
      <c r="F599" s="42"/>
      <c r="G599" s="45"/>
      <c r="H599" s="42"/>
      <c r="I599" s="42"/>
      <c r="J599" s="42"/>
      <c r="K599" s="9"/>
      <c r="L599" s="42"/>
      <c r="M599" s="2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 spans="1:25" ht="15" customHeight="1" x14ac:dyDescent="0.25">
      <c r="A600" s="42"/>
      <c r="B600" s="43"/>
      <c r="C600" s="44"/>
      <c r="D600" s="42"/>
      <c r="E600" s="42"/>
      <c r="F600" s="42"/>
      <c r="G600" s="45"/>
      <c r="H600" s="42"/>
      <c r="I600" s="42"/>
      <c r="J600" s="42"/>
      <c r="K600" s="9"/>
      <c r="L600" s="42"/>
      <c r="M600" s="2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 spans="1:25" ht="15" customHeight="1" x14ac:dyDescent="0.25">
      <c r="A601" s="42"/>
      <c r="B601" s="43"/>
      <c r="C601" s="44"/>
      <c r="D601" s="42"/>
      <c r="E601" s="42"/>
      <c r="F601" s="42"/>
      <c r="G601" s="45"/>
      <c r="H601" s="42"/>
      <c r="I601" s="42"/>
      <c r="J601" s="42"/>
      <c r="K601" s="9"/>
      <c r="L601" s="42"/>
      <c r="M601" s="2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 spans="1:25" ht="15" customHeight="1" x14ac:dyDescent="0.25">
      <c r="A602" s="42"/>
      <c r="B602" s="43"/>
      <c r="C602" s="44"/>
      <c r="D602" s="42"/>
      <c r="E602" s="42"/>
      <c r="F602" s="42"/>
      <c r="G602" s="45"/>
      <c r="H602" s="42"/>
      <c r="I602" s="42"/>
      <c r="J602" s="42"/>
      <c r="K602" s="9"/>
      <c r="L602" s="42"/>
      <c r="M602" s="2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 spans="1:25" ht="15" customHeight="1" x14ac:dyDescent="0.25">
      <c r="A603" s="42"/>
      <c r="B603" s="43"/>
      <c r="C603" s="44"/>
      <c r="D603" s="42"/>
      <c r="E603" s="42"/>
      <c r="F603" s="42"/>
      <c r="G603" s="45"/>
      <c r="H603" s="42"/>
      <c r="I603" s="42"/>
      <c r="J603" s="42"/>
      <c r="K603" s="9"/>
      <c r="L603" s="42"/>
      <c r="M603" s="2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 spans="1:25" ht="15" customHeight="1" x14ac:dyDescent="0.25">
      <c r="A604" s="42"/>
      <c r="B604" s="43"/>
      <c r="C604" s="44"/>
      <c r="D604" s="42"/>
      <c r="E604" s="42"/>
      <c r="F604" s="42"/>
      <c r="G604" s="45"/>
      <c r="H604" s="42"/>
      <c r="I604" s="42"/>
      <c r="J604" s="42"/>
      <c r="K604" s="9"/>
      <c r="L604" s="42"/>
      <c r="M604" s="2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 spans="1:25" ht="15" customHeight="1" x14ac:dyDescent="0.25">
      <c r="A605" s="42"/>
      <c r="B605" s="43"/>
      <c r="C605" s="44"/>
      <c r="D605" s="42"/>
      <c r="E605" s="42"/>
      <c r="F605" s="42"/>
      <c r="G605" s="45"/>
      <c r="H605" s="42"/>
      <c r="I605" s="42"/>
      <c r="J605" s="42"/>
      <c r="K605" s="9"/>
      <c r="L605" s="42"/>
      <c r="M605" s="2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 spans="1:25" ht="15" customHeight="1" x14ac:dyDescent="0.25">
      <c r="A606" s="42"/>
      <c r="B606" s="43"/>
      <c r="C606" s="44"/>
      <c r="D606" s="42"/>
      <c r="E606" s="42"/>
      <c r="F606" s="42"/>
      <c r="G606" s="45"/>
      <c r="H606" s="42"/>
      <c r="I606" s="42"/>
      <c r="J606" s="42"/>
      <c r="K606" s="9"/>
      <c r="L606" s="42"/>
      <c r="M606" s="2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 spans="1:25" ht="15" customHeight="1" x14ac:dyDescent="0.25">
      <c r="A607" s="42"/>
      <c r="B607" s="43"/>
      <c r="C607" s="44"/>
      <c r="D607" s="42"/>
      <c r="E607" s="42"/>
      <c r="F607" s="42"/>
      <c r="G607" s="45"/>
      <c r="H607" s="42"/>
      <c r="I607" s="42"/>
      <c r="J607" s="42"/>
      <c r="K607" s="9"/>
      <c r="L607" s="42"/>
      <c r="M607" s="2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 spans="1:25" ht="15" customHeight="1" x14ac:dyDescent="0.25">
      <c r="A608" s="42"/>
      <c r="B608" s="43"/>
      <c r="C608" s="44"/>
      <c r="D608" s="42"/>
      <c r="E608" s="42"/>
      <c r="F608" s="42"/>
      <c r="G608" s="45"/>
      <c r="H608" s="42"/>
      <c r="I608" s="42"/>
      <c r="J608" s="42"/>
      <c r="K608" s="9"/>
      <c r="L608" s="42"/>
      <c r="M608" s="2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 spans="1:25" ht="15" customHeight="1" x14ac:dyDescent="0.25">
      <c r="A609" s="42"/>
      <c r="B609" s="43"/>
      <c r="C609" s="44"/>
      <c r="D609" s="42"/>
      <c r="E609" s="42"/>
      <c r="F609" s="42"/>
      <c r="G609" s="45"/>
      <c r="H609" s="42"/>
      <c r="I609" s="42"/>
      <c r="J609" s="42"/>
      <c r="K609" s="9"/>
      <c r="L609" s="42"/>
      <c r="M609" s="2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 spans="1:25" ht="15" customHeight="1" x14ac:dyDescent="0.25">
      <c r="A610" s="42"/>
      <c r="B610" s="43"/>
      <c r="C610" s="44"/>
      <c r="D610" s="42"/>
      <c r="E610" s="42"/>
      <c r="F610" s="42"/>
      <c r="G610" s="45"/>
      <c r="H610" s="42"/>
      <c r="I610" s="42"/>
      <c r="J610" s="42"/>
      <c r="K610" s="9"/>
      <c r="L610" s="42"/>
      <c r="M610" s="2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 spans="1:25" ht="15" customHeight="1" x14ac:dyDescent="0.25">
      <c r="A611" s="42"/>
      <c r="B611" s="43"/>
      <c r="C611" s="44"/>
      <c r="D611" s="42"/>
      <c r="E611" s="42"/>
      <c r="F611" s="42"/>
      <c r="G611" s="45"/>
      <c r="H611" s="42"/>
      <c r="I611" s="42"/>
      <c r="J611" s="42"/>
      <c r="K611" s="9"/>
      <c r="L611" s="42"/>
      <c r="M611" s="2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 spans="1:25" ht="15" customHeight="1" x14ac:dyDescent="0.25">
      <c r="A612" s="42"/>
      <c r="B612" s="43"/>
      <c r="C612" s="44"/>
      <c r="D612" s="42"/>
      <c r="E612" s="42"/>
      <c r="F612" s="42"/>
      <c r="G612" s="45"/>
      <c r="H612" s="42"/>
      <c r="I612" s="42"/>
      <c r="J612" s="42"/>
      <c r="K612" s="9"/>
      <c r="L612" s="42"/>
      <c r="M612" s="2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 spans="1:25" ht="15" customHeight="1" x14ac:dyDescent="0.25">
      <c r="A613" s="42"/>
      <c r="B613" s="43"/>
      <c r="C613" s="44"/>
      <c r="D613" s="42"/>
      <c r="E613" s="42"/>
      <c r="F613" s="42"/>
      <c r="G613" s="45"/>
      <c r="H613" s="42"/>
      <c r="I613" s="42"/>
      <c r="J613" s="42"/>
      <c r="K613" s="9"/>
      <c r="L613" s="42"/>
      <c r="M613" s="2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 spans="1:25" ht="15" customHeight="1" x14ac:dyDescent="0.25">
      <c r="A614" s="42"/>
      <c r="B614" s="43"/>
      <c r="C614" s="44"/>
      <c r="D614" s="42"/>
      <c r="E614" s="42"/>
      <c r="F614" s="42"/>
      <c r="G614" s="45"/>
      <c r="H614" s="42"/>
      <c r="I614" s="42"/>
      <c r="J614" s="42"/>
      <c r="K614" s="9"/>
      <c r="L614" s="42"/>
      <c r="M614" s="2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 spans="1:25" ht="15" customHeight="1" x14ac:dyDescent="0.25">
      <c r="A615" s="42"/>
      <c r="B615" s="43"/>
      <c r="C615" s="44"/>
      <c r="D615" s="42"/>
      <c r="E615" s="42"/>
      <c r="F615" s="42"/>
      <c r="G615" s="45"/>
      <c r="H615" s="42"/>
      <c r="I615" s="42"/>
      <c r="J615" s="42"/>
      <c r="K615" s="9"/>
      <c r="L615" s="42"/>
      <c r="M615" s="2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 spans="1:25" ht="15" customHeight="1" x14ac:dyDescent="0.25">
      <c r="A616" s="42"/>
      <c r="B616" s="43"/>
      <c r="C616" s="44"/>
      <c r="D616" s="42"/>
      <c r="E616" s="42"/>
      <c r="F616" s="42"/>
      <c r="G616" s="45"/>
      <c r="H616" s="42"/>
      <c r="I616" s="42"/>
      <c r="J616" s="42"/>
      <c r="K616" s="9"/>
      <c r="L616" s="42"/>
      <c r="M616" s="2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 spans="1:25" ht="15" customHeight="1" x14ac:dyDescent="0.25">
      <c r="A617" s="42"/>
      <c r="B617" s="43"/>
      <c r="C617" s="44"/>
      <c r="D617" s="42"/>
      <c r="E617" s="42"/>
      <c r="F617" s="42"/>
      <c r="G617" s="45"/>
      <c r="H617" s="42"/>
      <c r="I617" s="42"/>
      <c r="J617" s="42"/>
      <c r="K617" s="9"/>
      <c r="L617" s="42"/>
      <c r="M617" s="2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 spans="1:25" ht="15" customHeight="1" x14ac:dyDescent="0.25">
      <c r="A618" s="42"/>
      <c r="B618" s="43"/>
      <c r="C618" s="44"/>
      <c r="D618" s="42"/>
      <c r="E618" s="42"/>
      <c r="F618" s="42"/>
      <c r="G618" s="45"/>
      <c r="H618" s="42"/>
      <c r="I618" s="42"/>
      <c r="J618" s="42"/>
      <c r="K618" s="9"/>
      <c r="L618" s="42"/>
      <c r="M618" s="2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 spans="1:25" ht="15" customHeight="1" x14ac:dyDescent="0.25">
      <c r="A619" s="42"/>
      <c r="B619" s="43"/>
      <c r="C619" s="44"/>
      <c r="D619" s="42"/>
      <c r="E619" s="42"/>
      <c r="F619" s="42"/>
      <c r="G619" s="45"/>
      <c r="H619" s="42"/>
      <c r="I619" s="42"/>
      <c r="J619" s="42"/>
      <c r="K619" s="9"/>
      <c r="L619" s="42"/>
      <c r="M619" s="2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 spans="1:25" ht="15" customHeight="1" x14ac:dyDescent="0.25">
      <c r="A620" s="42"/>
      <c r="B620" s="43"/>
      <c r="C620" s="44"/>
      <c r="D620" s="42"/>
      <c r="E620" s="42"/>
      <c r="F620" s="42"/>
      <c r="G620" s="45"/>
      <c r="H620" s="42"/>
      <c r="I620" s="42"/>
      <c r="J620" s="42"/>
      <c r="K620" s="9"/>
      <c r="L620" s="42"/>
      <c r="M620" s="2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 spans="1:25" ht="15" customHeight="1" x14ac:dyDescent="0.25">
      <c r="A621" s="42"/>
      <c r="B621" s="43"/>
      <c r="C621" s="44"/>
      <c r="D621" s="42"/>
      <c r="E621" s="42"/>
      <c r="F621" s="42"/>
      <c r="G621" s="45"/>
      <c r="H621" s="42"/>
      <c r="I621" s="42"/>
      <c r="J621" s="42"/>
      <c r="K621" s="9"/>
      <c r="L621" s="42"/>
      <c r="M621" s="2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 spans="1:25" ht="15" customHeight="1" x14ac:dyDescent="0.25">
      <c r="A622" s="42"/>
      <c r="B622" s="43"/>
      <c r="C622" s="44"/>
      <c r="D622" s="42"/>
      <c r="E622" s="42"/>
      <c r="F622" s="42"/>
      <c r="G622" s="45"/>
      <c r="H622" s="42"/>
      <c r="I622" s="42"/>
      <c r="J622" s="42"/>
      <c r="K622" s="9"/>
      <c r="L622" s="42"/>
      <c r="M622" s="2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 spans="1:25" ht="15" customHeight="1" x14ac:dyDescent="0.25">
      <c r="A623" s="42"/>
      <c r="B623" s="43"/>
      <c r="C623" s="44"/>
      <c r="D623" s="42"/>
      <c r="E623" s="42"/>
      <c r="F623" s="42"/>
      <c r="G623" s="45"/>
      <c r="H623" s="42"/>
      <c r="I623" s="42"/>
      <c r="J623" s="42"/>
      <c r="K623" s="9"/>
      <c r="L623" s="42"/>
      <c r="M623" s="2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 spans="1:25" ht="15" customHeight="1" x14ac:dyDescent="0.25">
      <c r="A624" s="42"/>
      <c r="B624" s="43"/>
      <c r="C624" s="44"/>
      <c r="D624" s="42"/>
      <c r="E624" s="42"/>
      <c r="F624" s="42"/>
      <c r="G624" s="45"/>
      <c r="H624" s="42"/>
      <c r="I624" s="42"/>
      <c r="J624" s="42"/>
      <c r="K624" s="9"/>
      <c r="L624" s="42"/>
      <c r="M624" s="2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 spans="1:25" ht="15" customHeight="1" x14ac:dyDescent="0.25">
      <c r="A625" s="42"/>
      <c r="B625" s="43"/>
      <c r="C625" s="44"/>
      <c r="D625" s="42"/>
      <c r="E625" s="42"/>
      <c r="F625" s="42"/>
      <c r="G625" s="45"/>
      <c r="H625" s="42"/>
      <c r="I625" s="42"/>
      <c r="J625" s="42"/>
      <c r="K625" s="9"/>
      <c r="L625" s="42"/>
      <c r="M625" s="2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 spans="1:25" ht="15" customHeight="1" x14ac:dyDescent="0.25">
      <c r="A626" s="42"/>
      <c r="B626" s="43"/>
      <c r="C626" s="44"/>
      <c r="D626" s="42"/>
      <c r="E626" s="42"/>
      <c r="F626" s="42"/>
      <c r="G626" s="45"/>
      <c r="H626" s="42"/>
      <c r="I626" s="42"/>
      <c r="J626" s="42"/>
      <c r="K626" s="9"/>
      <c r="L626" s="42"/>
      <c r="M626" s="2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 spans="1:25" ht="15" customHeight="1" x14ac:dyDescent="0.25">
      <c r="A627" s="42"/>
      <c r="B627" s="43"/>
      <c r="C627" s="44"/>
      <c r="D627" s="42"/>
      <c r="E627" s="42"/>
      <c r="F627" s="42"/>
      <c r="G627" s="45"/>
      <c r="H627" s="42"/>
      <c r="I627" s="42"/>
      <c r="J627" s="42"/>
      <c r="K627" s="9"/>
      <c r="L627" s="42"/>
      <c r="M627" s="2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 spans="1:25" ht="15" customHeight="1" x14ac:dyDescent="0.25">
      <c r="A628" s="42"/>
      <c r="B628" s="43"/>
      <c r="C628" s="44"/>
      <c r="D628" s="42"/>
      <c r="E628" s="42"/>
      <c r="F628" s="42"/>
      <c r="G628" s="45"/>
      <c r="H628" s="42"/>
      <c r="I628" s="42"/>
      <c r="J628" s="42"/>
      <c r="K628" s="9"/>
      <c r="L628" s="42"/>
      <c r="M628" s="2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 spans="1:25" ht="15" customHeight="1" x14ac:dyDescent="0.25">
      <c r="A629" s="42"/>
      <c r="B629" s="43"/>
      <c r="C629" s="44"/>
      <c r="D629" s="42"/>
      <c r="E629" s="42"/>
      <c r="F629" s="42"/>
      <c r="G629" s="45"/>
      <c r="H629" s="42"/>
      <c r="I629" s="42"/>
      <c r="J629" s="42"/>
      <c r="K629" s="9"/>
      <c r="L629" s="42"/>
      <c r="M629" s="2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 spans="1:25" ht="15" customHeight="1" x14ac:dyDescent="0.25">
      <c r="A630" s="42"/>
      <c r="B630" s="43"/>
      <c r="C630" s="44"/>
      <c r="D630" s="42"/>
      <c r="E630" s="42"/>
      <c r="F630" s="42"/>
      <c r="G630" s="45"/>
      <c r="H630" s="42"/>
      <c r="I630" s="42"/>
      <c r="J630" s="42"/>
      <c r="K630" s="9"/>
      <c r="L630" s="42"/>
      <c r="M630" s="2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 spans="1:25" ht="15" customHeight="1" x14ac:dyDescent="0.25">
      <c r="A631" s="42"/>
      <c r="B631" s="43"/>
      <c r="C631" s="44"/>
      <c r="D631" s="42"/>
      <c r="E631" s="42"/>
      <c r="F631" s="42"/>
      <c r="G631" s="45"/>
      <c r="H631" s="42"/>
      <c r="I631" s="42"/>
      <c r="J631" s="42"/>
      <c r="K631" s="9"/>
      <c r="L631" s="42"/>
      <c r="M631" s="2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 spans="1:25" ht="15" customHeight="1" x14ac:dyDescent="0.25">
      <c r="A632" s="42"/>
      <c r="B632" s="43"/>
      <c r="C632" s="44"/>
      <c r="D632" s="42"/>
      <c r="E632" s="42"/>
      <c r="F632" s="42"/>
      <c r="G632" s="45"/>
      <c r="H632" s="42"/>
      <c r="I632" s="42"/>
      <c r="J632" s="42"/>
      <c r="K632" s="9"/>
      <c r="L632" s="42"/>
      <c r="M632" s="2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 spans="1:25" ht="15" customHeight="1" x14ac:dyDescent="0.25">
      <c r="A633" s="42"/>
      <c r="B633" s="43"/>
      <c r="C633" s="44"/>
      <c r="D633" s="42"/>
      <c r="E633" s="42"/>
      <c r="F633" s="42"/>
      <c r="G633" s="45"/>
      <c r="H633" s="42"/>
      <c r="I633" s="42"/>
      <c r="J633" s="42"/>
      <c r="K633" s="9"/>
      <c r="L633" s="42"/>
      <c r="M633" s="2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 spans="1:25" ht="15" customHeight="1" x14ac:dyDescent="0.25">
      <c r="A634" s="42"/>
      <c r="B634" s="43"/>
      <c r="C634" s="44"/>
      <c r="D634" s="42"/>
      <c r="E634" s="42"/>
      <c r="F634" s="42"/>
      <c r="G634" s="45"/>
      <c r="H634" s="42"/>
      <c r="I634" s="42"/>
      <c r="J634" s="42"/>
      <c r="K634" s="9"/>
      <c r="L634" s="42"/>
      <c r="M634" s="2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 spans="1:25" ht="15" customHeight="1" x14ac:dyDescent="0.25">
      <c r="A635" s="42"/>
      <c r="B635" s="43"/>
      <c r="C635" s="44"/>
      <c r="D635" s="42"/>
      <c r="E635" s="42"/>
      <c r="F635" s="42"/>
      <c r="G635" s="45"/>
      <c r="H635" s="42"/>
      <c r="I635" s="42"/>
      <c r="J635" s="42"/>
      <c r="K635" s="9"/>
      <c r="L635" s="42"/>
      <c r="M635" s="2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 spans="1:25" ht="15" customHeight="1" x14ac:dyDescent="0.25">
      <c r="A636" s="42"/>
      <c r="B636" s="43"/>
      <c r="C636" s="44"/>
      <c r="D636" s="42"/>
      <c r="E636" s="42"/>
      <c r="F636" s="42"/>
      <c r="G636" s="45"/>
      <c r="H636" s="42"/>
      <c r="I636" s="42"/>
      <c r="J636" s="42"/>
      <c r="K636" s="9"/>
      <c r="L636" s="42"/>
      <c r="M636" s="2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 spans="1:25" ht="15" customHeight="1" x14ac:dyDescent="0.25">
      <c r="A637" s="42"/>
      <c r="B637" s="43"/>
      <c r="C637" s="44"/>
      <c r="D637" s="42"/>
      <c r="E637" s="42"/>
      <c r="F637" s="42"/>
      <c r="G637" s="45"/>
      <c r="H637" s="42"/>
      <c r="I637" s="42"/>
      <c r="J637" s="42"/>
      <c r="K637" s="9"/>
      <c r="L637" s="42"/>
      <c r="M637" s="2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 spans="1:25" ht="15" customHeight="1" x14ac:dyDescent="0.25">
      <c r="A638" s="42"/>
      <c r="B638" s="43"/>
      <c r="C638" s="44"/>
      <c r="D638" s="42"/>
      <c r="E638" s="42"/>
      <c r="F638" s="42"/>
      <c r="G638" s="45"/>
      <c r="H638" s="42"/>
      <c r="I638" s="42"/>
      <c r="J638" s="42"/>
      <c r="K638" s="9"/>
      <c r="L638" s="42"/>
      <c r="M638" s="2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50"/>
      <c r="Y638" s="42"/>
    </row>
    <row r="639" spans="1:25" ht="15" customHeight="1" x14ac:dyDescent="0.25">
      <c r="A639" s="42"/>
      <c r="B639" s="43"/>
      <c r="C639" s="44"/>
      <c r="D639" s="42"/>
      <c r="E639" s="42"/>
      <c r="F639" s="42"/>
      <c r="G639" s="45"/>
      <c r="H639" s="42"/>
      <c r="I639" s="42"/>
      <c r="J639" s="42"/>
      <c r="K639" s="9"/>
      <c r="L639" s="42"/>
      <c r="M639" s="2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 spans="1:25" ht="15" customHeight="1" x14ac:dyDescent="0.25">
      <c r="A640" s="42"/>
      <c r="B640" s="43"/>
      <c r="C640" s="44"/>
      <c r="D640" s="42"/>
      <c r="E640" s="42"/>
      <c r="F640" s="42"/>
      <c r="G640" s="45"/>
      <c r="H640" s="42"/>
      <c r="I640" s="42"/>
      <c r="J640" s="42"/>
      <c r="K640" s="9"/>
      <c r="L640" s="42"/>
      <c r="M640" s="2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 spans="1:25" ht="15" customHeight="1" x14ac:dyDescent="0.25">
      <c r="A641" s="42"/>
      <c r="B641" s="43"/>
      <c r="C641" s="44"/>
      <c r="D641" s="42"/>
      <c r="E641" s="42"/>
      <c r="F641" s="42"/>
      <c r="G641" s="45"/>
      <c r="H641" s="42"/>
      <c r="I641" s="42"/>
      <c r="J641" s="42"/>
      <c r="K641" s="9"/>
      <c r="L641" s="42"/>
      <c r="M641" s="2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 spans="1:25" ht="15" customHeight="1" x14ac:dyDescent="0.25">
      <c r="A642" s="42"/>
      <c r="B642" s="43"/>
      <c r="C642" s="44"/>
      <c r="D642" s="42"/>
      <c r="E642" s="42"/>
      <c r="F642" s="42"/>
      <c r="G642" s="45"/>
      <c r="H642" s="42"/>
      <c r="I642" s="42"/>
      <c r="J642" s="42"/>
      <c r="K642" s="9"/>
      <c r="L642" s="42"/>
      <c r="M642" s="2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 spans="1:25" ht="32.25" customHeight="1" x14ac:dyDescent="0.25">
      <c r="A643" s="42"/>
      <c r="B643" s="43"/>
      <c r="C643" s="44"/>
      <c r="D643" s="42"/>
      <c r="E643" s="42"/>
      <c r="F643" s="42"/>
      <c r="G643" s="45"/>
      <c r="H643" s="42"/>
      <c r="I643" s="42"/>
      <c r="J643" s="42"/>
      <c r="K643" s="9"/>
      <c r="L643" s="42"/>
      <c r="M643" s="2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50"/>
      <c r="Y643" s="42"/>
    </row>
    <row r="644" spans="1:25" ht="31.5" customHeight="1" x14ac:dyDescent="0.25">
      <c r="A644" s="42"/>
      <c r="B644" s="43"/>
      <c r="C644" s="44"/>
      <c r="D644" s="42"/>
      <c r="E644" s="42"/>
      <c r="F644" s="42"/>
      <c r="G644" s="45"/>
      <c r="H644" s="42"/>
      <c r="I644" s="42"/>
      <c r="J644" s="42"/>
      <c r="K644" s="9"/>
      <c r="L644" s="42"/>
      <c r="M644" s="2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50"/>
      <c r="Y644" s="42"/>
    </row>
    <row r="645" spans="1:25" ht="15" customHeight="1" x14ac:dyDescent="0.25">
      <c r="A645" s="42"/>
      <c r="B645" s="43"/>
      <c r="C645" s="44"/>
      <c r="D645" s="42"/>
      <c r="E645" s="42"/>
      <c r="F645" s="42"/>
      <c r="G645" s="45"/>
      <c r="H645" s="42"/>
      <c r="I645" s="42"/>
      <c r="J645" s="42"/>
      <c r="K645" s="9"/>
      <c r="L645" s="42"/>
      <c r="M645" s="2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 spans="1:25" ht="15" customHeight="1" x14ac:dyDescent="0.25">
      <c r="A646" s="42"/>
      <c r="B646" s="43"/>
      <c r="C646" s="44"/>
      <c r="D646" s="42"/>
      <c r="E646" s="42"/>
      <c r="F646" s="42"/>
      <c r="G646" s="45"/>
      <c r="H646" s="42"/>
      <c r="I646" s="42"/>
      <c r="J646" s="42"/>
      <c r="K646" s="9"/>
      <c r="L646" s="42"/>
      <c r="M646" s="2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 spans="1:25" ht="15" customHeight="1" x14ac:dyDescent="0.25">
      <c r="A647" s="42"/>
      <c r="B647" s="43"/>
      <c r="C647" s="44"/>
      <c r="D647" s="42"/>
      <c r="E647" s="42"/>
      <c r="F647" s="42"/>
      <c r="G647" s="45"/>
      <c r="H647" s="42"/>
      <c r="I647" s="42"/>
      <c r="J647" s="42"/>
      <c r="K647" s="9"/>
      <c r="L647" s="42"/>
      <c r="M647" s="2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 spans="1:25" ht="16.5" x14ac:dyDescent="0.25">
      <c r="A648" s="42"/>
      <c r="B648" s="43"/>
      <c r="C648" s="44"/>
      <c r="D648" s="42"/>
      <c r="E648" s="42"/>
      <c r="F648" s="42"/>
      <c r="G648" s="45"/>
      <c r="H648" s="42"/>
      <c r="I648" s="42"/>
      <c r="J648" s="42"/>
      <c r="K648" s="9"/>
      <c r="L648" s="42"/>
      <c r="M648" s="2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 spans="1:25" ht="15" customHeight="1" x14ac:dyDescent="0.25">
      <c r="A649" s="42"/>
      <c r="B649" s="43"/>
      <c r="C649" s="44"/>
      <c r="D649" s="42"/>
      <c r="E649" s="42"/>
      <c r="F649" s="42"/>
      <c r="G649" s="45"/>
      <c r="H649" s="42"/>
      <c r="I649" s="42"/>
      <c r="J649" s="42"/>
      <c r="K649" s="9"/>
      <c r="L649" s="42"/>
      <c r="M649" s="2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 spans="1:25" ht="15" customHeight="1" x14ac:dyDescent="0.25">
      <c r="A650" s="42"/>
      <c r="B650" s="43"/>
      <c r="C650" s="44"/>
      <c r="D650" s="42"/>
      <c r="E650" s="42"/>
      <c r="F650" s="42"/>
      <c r="G650" s="45"/>
      <c r="H650" s="42"/>
      <c r="I650" s="42"/>
      <c r="J650" s="42"/>
      <c r="K650" s="9"/>
      <c r="L650" s="42"/>
      <c r="M650" s="2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 spans="1:25" ht="15" customHeight="1" x14ac:dyDescent="0.25">
      <c r="A651" s="42"/>
      <c r="B651" s="43"/>
      <c r="C651" s="44"/>
      <c r="D651" s="42"/>
      <c r="E651" s="42"/>
      <c r="F651" s="42"/>
      <c r="G651" s="45"/>
      <c r="H651" s="42"/>
      <c r="I651" s="42"/>
      <c r="J651" s="42"/>
      <c r="K651" s="9"/>
      <c r="L651" s="42"/>
      <c r="M651" s="2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 spans="1:25" ht="15" customHeight="1" x14ac:dyDescent="0.25">
      <c r="A652" s="42"/>
      <c r="B652" s="43"/>
      <c r="C652" s="44"/>
      <c r="D652" s="42"/>
      <c r="E652" s="42"/>
      <c r="F652" s="42"/>
      <c r="G652" s="45"/>
      <c r="H652" s="42"/>
      <c r="I652" s="42"/>
      <c r="J652" s="42"/>
      <c r="K652" s="9"/>
      <c r="L652" s="42"/>
      <c r="M652" s="2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 spans="1:25" ht="15" customHeight="1" x14ac:dyDescent="0.25">
      <c r="A653" s="42"/>
      <c r="B653" s="43"/>
      <c r="C653" s="44"/>
      <c r="D653" s="42"/>
      <c r="E653" s="42"/>
      <c r="F653" s="42"/>
      <c r="G653" s="45"/>
      <c r="H653" s="42"/>
      <c r="I653" s="42"/>
      <c r="J653" s="42"/>
      <c r="K653" s="9"/>
      <c r="L653" s="42"/>
      <c r="M653" s="2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 spans="1:25" ht="15" customHeight="1" x14ac:dyDescent="0.25">
      <c r="A654" s="42"/>
      <c r="B654" s="43"/>
      <c r="C654" s="44"/>
      <c r="D654" s="42"/>
      <c r="E654" s="42"/>
      <c r="F654" s="42"/>
      <c r="G654" s="45"/>
      <c r="H654" s="42"/>
      <c r="I654" s="42"/>
      <c r="J654" s="42"/>
      <c r="K654" s="9"/>
      <c r="L654" s="42"/>
      <c r="M654" s="2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 spans="1:25" ht="15" customHeight="1" x14ac:dyDescent="0.25">
      <c r="A655" s="42"/>
      <c r="B655" s="43"/>
      <c r="C655" s="44"/>
      <c r="D655" s="42"/>
      <c r="E655" s="42"/>
      <c r="F655" s="42"/>
      <c r="G655" s="45"/>
      <c r="H655" s="42"/>
      <c r="I655" s="42"/>
      <c r="J655" s="42"/>
      <c r="K655" s="9"/>
      <c r="L655" s="42"/>
      <c r="M655" s="2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 spans="1:25" ht="15" customHeight="1" x14ac:dyDescent="0.25">
      <c r="A656" s="42"/>
      <c r="B656" s="43"/>
      <c r="C656" s="44"/>
      <c r="D656" s="42"/>
      <c r="E656" s="42"/>
      <c r="F656" s="42"/>
      <c r="G656" s="45"/>
      <c r="H656" s="42"/>
      <c r="I656" s="42"/>
      <c r="J656" s="42"/>
      <c r="K656" s="9"/>
      <c r="L656" s="42"/>
      <c r="M656" s="2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 spans="1:25" ht="15" customHeight="1" x14ac:dyDescent="0.25">
      <c r="A657" s="42"/>
      <c r="B657" s="43"/>
      <c r="C657" s="44"/>
      <c r="D657" s="42"/>
      <c r="E657" s="42"/>
      <c r="F657" s="42"/>
      <c r="G657" s="45"/>
      <c r="H657" s="42"/>
      <c r="I657" s="42"/>
      <c r="J657" s="42"/>
      <c r="K657" s="9"/>
      <c r="L657" s="42"/>
      <c r="M657" s="2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 spans="1:25" ht="15" customHeight="1" x14ac:dyDescent="0.25">
      <c r="A658" s="42"/>
      <c r="B658" s="43"/>
      <c r="C658" s="44"/>
      <c r="D658" s="42"/>
      <c r="E658" s="42"/>
      <c r="F658" s="42"/>
      <c r="G658" s="45"/>
      <c r="H658" s="42"/>
      <c r="I658" s="42"/>
      <c r="J658" s="42"/>
      <c r="K658" s="9"/>
      <c r="L658" s="42"/>
      <c r="M658" s="2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 spans="1:25" ht="15" customHeight="1" x14ac:dyDescent="0.25">
      <c r="A659" s="42"/>
      <c r="B659" s="43"/>
      <c r="C659" s="44"/>
      <c r="D659" s="42"/>
      <c r="E659" s="42"/>
      <c r="F659" s="42"/>
      <c r="G659" s="45"/>
      <c r="H659" s="42"/>
      <c r="I659" s="42"/>
      <c r="J659" s="42"/>
      <c r="K659" s="9"/>
      <c r="L659" s="42"/>
      <c r="M659" s="2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 spans="1:25" ht="15" customHeight="1" x14ac:dyDescent="0.25">
      <c r="A660" s="42"/>
      <c r="B660" s="43"/>
      <c r="C660" s="44"/>
      <c r="D660" s="42"/>
      <c r="E660" s="42"/>
      <c r="F660" s="42"/>
      <c r="G660" s="45"/>
      <c r="H660" s="42"/>
      <c r="I660" s="42"/>
      <c r="J660" s="42"/>
      <c r="K660" s="9"/>
      <c r="L660" s="42"/>
      <c r="M660" s="2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 spans="1:25" ht="15" customHeight="1" x14ac:dyDescent="0.25">
      <c r="A661" s="42"/>
      <c r="B661" s="43"/>
      <c r="C661" s="44"/>
      <c r="D661" s="42"/>
      <c r="E661" s="42"/>
      <c r="F661" s="42"/>
      <c r="G661" s="45"/>
      <c r="H661" s="42"/>
      <c r="I661" s="42"/>
      <c r="J661" s="42"/>
      <c r="K661" s="9"/>
      <c r="L661" s="42"/>
      <c r="M661" s="2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 spans="1:25" ht="15" customHeight="1" x14ac:dyDescent="0.25">
      <c r="A662" s="42"/>
      <c r="B662" s="43"/>
      <c r="C662" s="44"/>
      <c r="D662" s="42"/>
      <c r="E662" s="42"/>
      <c r="F662" s="42"/>
      <c r="G662" s="45"/>
      <c r="H662" s="42"/>
      <c r="I662" s="42"/>
      <c r="J662" s="42"/>
      <c r="K662" s="9"/>
      <c r="L662" s="42"/>
      <c r="M662" s="2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 spans="1:25" ht="15" customHeight="1" x14ac:dyDescent="0.25">
      <c r="A663" s="42"/>
      <c r="B663" s="43"/>
      <c r="C663" s="44"/>
      <c r="D663" s="42"/>
      <c r="E663" s="42"/>
      <c r="F663" s="42"/>
      <c r="G663" s="45"/>
      <c r="H663" s="42"/>
      <c r="I663" s="42"/>
      <c r="J663" s="42"/>
      <c r="K663" s="9"/>
      <c r="L663" s="42"/>
      <c r="M663" s="2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 spans="1:25" ht="15" customHeight="1" x14ac:dyDescent="0.25">
      <c r="A664" s="42"/>
      <c r="B664" s="43"/>
      <c r="C664" s="44"/>
      <c r="D664" s="42"/>
      <c r="E664" s="42"/>
      <c r="F664" s="42"/>
      <c r="G664" s="45"/>
      <c r="H664" s="42"/>
      <c r="I664" s="42"/>
      <c r="J664" s="42"/>
      <c r="K664" s="9"/>
      <c r="L664" s="42"/>
      <c r="M664" s="2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 spans="1:25" ht="15" customHeight="1" x14ac:dyDescent="0.25">
      <c r="A665" s="42"/>
      <c r="B665" s="43"/>
      <c r="C665" s="44"/>
      <c r="D665" s="42"/>
      <c r="E665" s="42"/>
      <c r="F665" s="42"/>
      <c r="G665" s="45"/>
      <c r="H665" s="42"/>
      <c r="I665" s="42"/>
      <c r="J665" s="42"/>
      <c r="K665" s="9"/>
      <c r="L665" s="42"/>
      <c r="M665" s="2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 spans="1:25" ht="15" customHeight="1" x14ac:dyDescent="0.25">
      <c r="A666" s="42"/>
      <c r="B666" s="43"/>
      <c r="C666" s="44"/>
      <c r="D666" s="42"/>
      <c r="E666" s="42"/>
      <c r="F666" s="42"/>
      <c r="G666" s="45"/>
      <c r="H666" s="42"/>
      <c r="I666" s="42"/>
      <c r="J666" s="42"/>
      <c r="K666" s="9"/>
      <c r="L666" s="42"/>
      <c r="M666" s="2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 spans="1:25" ht="15" customHeight="1" x14ac:dyDescent="0.25">
      <c r="A667" s="42"/>
      <c r="B667" s="43"/>
      <c r="C667" s="44"/>
      <c r="D667" s="42"/>
      <c r="E667" s="42"/>
      <c r="F667" s="42"/>
      <c r="G667" s="45"/>
      <c r="H667" s="42"/>
      <c r="I667" s="42"/>
      <c r="J667" s="42"/>
      <c r="K667" s="9"/>
      <c r="L667" s="42"/>
      <c r="M667" s="2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 spans="1:25" ht="15" customHeight="1" x14ac:dyDescent="0.25">
      <c r="A668" s="42"/>
      <c r="B668" s="43"/>
      <c r="C668" s="44"/>
      <c r="D668" s="42"/>
      <c r="E668" s="42"/>
      <c r="F668" s="42"/>
      <c r="G668" s="45"/>
      <c r="H668" s="42"/>
      <c r="I668" s="42"/>
      <c r="J668" s="42"/>
      <c r="K668" s="9"/>
      <c r="L668" s="42"/>
      <c r="M668" s="2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 spans="1:25" ht="15" customHeight="1" x14ac:dyDescent="0.25">
      <c r="A669" s="42"/>
      <c r="B669" s="43"/>
      <c r="C669" s="44"/>
      <c r="D669" s="42"/>
      <c r="E669" s="42"/>
      <c r="F669" s="42"/>
      <c r="G669" s="45"/>
      <c r="H669" s="42"/>
      <c r="I669" s="42"/>
      <c r="J669" s="42"/>
      <c r="K669" s="9"/>
      <c r="L669" s="42"/>
      <c r="M669" s="2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 spans="1:25" ht="15" customHeight="1" x14ac:dyDescent="0.25">
      <c r="A670" s="42"/>
      <c r="B670" s="43"/>
      <c r="C670" s="44"/>
      <c r="D670" s="42"/>
      <c r="E670" s="42"/>
      <c r="F670" s="42"/>
      <c r="G670" s="45"/>
      <c r="H670" s="42"/>
      <c r="I670" s="42"/>
      <c r="J670" s="42"/>
      <c r="K670" s="9"/>
      <c r="L670" s="42"/>
      <c r="M670" s="2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 spans="1:25" ht="15" customHeight="1" x14ac:dyDescent="0.25">
      <c r="A671" s="42"/>
      <c r="B671" s="43"/>
      <c r="C671" s="44"/>
      <c r="D671" s="42"/>
      <c r="E671" s="42"/>
      <c r="F671" s="42"/>
      <c r="G671" s="45"/>
      <c r="H671" s="42"/>
      <c r="I671" s="42"/>
      <c r="J671" s="42"/>
      <c r="K671" s="9"/>
      <c r="L671" s="42"/>
      <c r="M671" s="2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 spans="1:25" ht="15" customHeight="1" x14ac:dyDescent="0.25">
      <c r="A672" s="42"/>
      <c r="B672" s="43"/>
      <c r="C672" s="44"/>
      <c r="D672" s="42"/>
      <c r="E672" s="42"/>
      <c r="F672" s="42"/>
      <c r="G672" s="45"/>
      <c r="H672" s="42"/>
      <c r="I672" s="42"/>
      <c r="J672" s="42"/>
      <c r="K672" s="9"/>
      <c r="L672" s="42"/>
      <c r="M672" s="2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 spans="1:25" ht="15" customHeight="1" x14ac:dyDescent="0.25">
      <c r="A673" s="42"/>
      <c r="B673" s="43"/>
      <c r="C673" s="44"/>
      <c r="D673" s="42"/>
      <c r="E673" s="42"/>
      <c r="F673" s="42"/>
      <c r="G673" s="45"/>
      <c r="H673" s="42"/>
      <c r="I673" s="42"/>
      <c r="J673" s="42"/>
      <c r="K673" s="9"/>
      <c r="L673" s="42"/>
      <c r="M673" s="2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 spans="1:25" ht="15" customHeight="1" x14ac:dyDescent="0.25">
      <c r="A674" s="42"/>
      <c r="B674" s="43"/>
      <c r="C674" s="44"/>
      <c r="D674" s="42"/>
      <c r="E674" s="42"/>
      <c r="F674" s="42"/>
      <c r="G674" s="45"/>
      <c r="H674" s="42"/>
      <c r="I674" s="42"/>
      <c r="J674" s="42"/>
      <c r="K674" s="9"/>
      <c r="L674" s="42"/>
      <c r="M674" s="2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 spans="1:25" ht="15" customHeight="1" x14ac:dyDescent="0.25">
      <c r="A675" s="42"/>
      <c r="B675" s="43"/>
      <c r="C675" s="44"/>
      <c r="D675" s="42"/>
      <c r="E675" s="42"/>
      <c r="F675" s="42"/>
      <c r="G675" s="45"/>
      <c r="H675" s="42"/>
      <c r="I675" s="42"/>
      <c r="J675" s="42"/>
      <c r="K675" s="9"/>
      <c r="L675" s="42"/>
      <c r="M675" s="2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 spans="1:25" ht="15" customHeight="1" x14ac:dyDescent="0.25">
      <c r="A676" s="42"/>
      <c r="B676" s="43"/>
      <c r="C676" s="44"/>
      <c r="D676" s="42"/>
      <c r="E676" s="42"/>
      <c r="F676" s="42"/>
      <c r="G676" s="45"/>
      <c r="H676" s="42"/>
      <c r="I676" s="42"/>
      <c r="J676" s="42"/>
      <c r="K676" s="9"/>
      <c r="L676" s="42"/>
      <c r="M676" s="2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 spans="1:25" ht="15" customHeight="1" x14ac:dyDescent="0.25">
      <c r="A677" s="42"/>
      <c r="B677" s="43"/>
      <c r="C677" s="44"/>
      <c r="D677" s="42"/>
      <c r="E677" s="42"/>
      <c r="F677" s="42"/>
      <c r="G677" s="45"/>
      <c r="H677" s="42"/>
      <c r="I677" s="42"/>
      <c r="J677" s="42"/>
      <c r="K677" s="9"/>
      <c r="L677" s="42"/>
      <c r="M677" s="2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 spans="1:25" ht="15" customHeight="1" x14ac:dyDescent="0.25">
      <c r="A678" s="42"/>
      <c r="B678" s="43"/>
      <c r="C678" s="44"/>
      <c r="D678" s="42"/>
      <c r="E678" s="42"/>
      <c r="F678" s="42"/>
      <c r="G678" s="45"/>
      <c r="H678" s="42"/>
      <c r="I678" s="42"/>
      <c r="J678" s="42"/>
      <c r="K678" s="9"/>
      <c r="L678" s="42"/>
      <c r="M678" s="2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 spans="1:25" ht="15" customHeight="1" x14ac:dyDescent="0.25">
      <c r="A679" s="42"/>
      <c r="B679" s="43"/>
      <c r="C679" s="44"/>
      <c r="D679" s="42"/>
      <c r="E679" s="42"/>
      <c r="F679" s="42"/>
      <c r="G679" s="45"/>
      <c r="H679" s="42"/>
      <c r="I679" s="42"/>
      <c r="J679" s="42"/>
      <c r="K679" s="9"/>
      <c r="L679" s="42"/>
      <c r="M679" s="2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 spans="1:25" ht="15" customHeight="1" x14ac:dyDescent="0.25">
      <c r="A680" s="42"/>
      <c r="B680" s="43"/>
      <c r="C680" s="44"/>
      <c r="D680" s="42"/>
      <c r="E680" s="42"/>
      <c r="F680" s="42"/>
      <c r="G680" s="45"/>
      <c r="H680" s="42"/>
      <c r="I680" s="42"/>
      <c r="J680" s="42"/>
      <c r="K680" s="9"/>
      <c r="L680" s="42"/>
      <c r="M680" s="2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 spans="1:25" ht="15" customHeight="1" x14ac:dyDescent="0.25">
      <c r="A681" s="42"/>
      <c r="B681" s="43"/>
      <c r="C681" s="44"/>
      <c r="D681" s="42"/>
      <c r="E681" s="42"/>
      <c r="F681" s="42"/>
      <c r="G681" s="45"/>
      <c r="H681" s="42"/>
      <c r="I681" s="42"/>
      <c r="J681" s="42"/>
      <c r="K681" s="9"/>
      <c r="L681" s="42"/>
      <c r="M681" s="2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 spans="1:25" ht="15" customHeight="1" x14ac:dyDescent="0.25">
      <c r="A682" s="42"/>
      <c r="B682" s="43"/>
      <c r="C682" s="44"/>
      <c r="D682" s="42"/>
      <c r="E682" s="42"/>
      <c r="F682" s="42"/>
      <c r="G682" s="45"/>
      <c r="H682" s="42"/>
      <c r="I682" s="42"/>
      <c r="J682" s="42"/>
      <c r="K682" s="9"/>
      <c r="L682" s="42"/>
      <c r="M682" s="2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 spans="1:25" ht="15" customHeight="1" x14ac:dyDescent="0.25">
      <c r="A683" s="42"/>
      <c r="B683" s="43"/>
      <c r="C683" s="44"/>
      <c r="D683" s="42"/>
      <c r="E683" s="42"/>
      <c r="F683" s="42"/>
      <c r="G683" s="45"/>
      <c r="H683" s="42"/>
      <c r="I683" s="42"/>
      <c r="J683" s="42"/>
      <c r="K683" s="9"/>
      <c r="L683" s="42"/>
      <c r="M683" s="2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 spans="1:25" ht="15" customHeight="1" x14ac:dyDescent="0.25">
      <c r="A684" s="42"/>
      <c r="B684" s="43"/>
      <c r="C684" s="44"/>
      <c r="D684" s="42"/>
      <c r="E684" s="42"/>
      <c r="F684" s="42"/>
      <c r="G684" s="45"/>
      <c r="H684" s="42"/>
      <c r="I684" s="42"/>
      <c r="J684" s="42"/>
      <c r="K684" s="9"/>
      <c r="L684" s="42"/>
      <c r="M684" s="2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 spans="1:25" ht="15" customHeight="1" x14ac:dyDescent="0.25">
      <c r="A685" s="42"/>
      <c r="B685" s="43"/>
      <c r="C685" s="44"/>
      <c r="D685" s="42"/>
      <c r="E685" s="42"/>
      <c r="F685" s="42"/>
      <c r="G685" s="45"/>
      <c r="H685" s="42"/>
      <c r="I685" s="42"/>
      <c r="J685" s="42"/>
      <c r="K685" s="9"/>
      <c r="L685" s="42"/>
      <c r="M685" s="2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 spans="1:25" ht="15" customHeight="1" x14ac:dyDescent="0.25">
      <c r="A686" s="42"/>
      <c r="B686" s="43"/>
      <c r="C686" s="44"/>
      <c r="D686" s="42"/>
      <c r="E686" s="42"/>
      <c r="F686" s="42"/>
      <c r="G686" s="45"/>
      <c r="H686" s="42"/>
      <c r="I686" s="42"/>
      <c r="J686" s="42"/>
      <c r="K686" s="9"/>
      <c r="L686" s="42"/>
      <c r="M686" s="2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 spans="1:25" ht="15" customHeight="1" x14ac:dyDescent="0.25">
      <c r="A687" s="42"/>
      <c r="B687" s="43"/>
      <c r="C687" s="44"/>
      <c r="D687" s="42"/>
      <c r="E687" s="42"/>
      <c r="F687" s="42"/>
      <c r="G687" s="45"/>
      <c r="H687" s="42"/>
      <c r="I687" s="42"/>
      <c r="J687" s="42"/>
      <c r="K687" s="9"/>
      <c r="L687" s="42"/>
      <c r="M687" s="2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 spans="1:25" ht="15" customHeight="1" x14ac:dyDescent="0.25">
      <c r="A688" s="42"/>
      <c r="B688" s="43"/>
      <c r="C688" s="44"/>
      <c r="D688" s="42"/>
      <c r="E688" s="42"/>
      <c r="F688" s="42"/>
      <c r="G688" s="45"/>
      <c r="H688" s="42"/>
      <c r="I688" s="42"/>
      <c r="J688" s="42"/>
      <c r="K688" s="9"/>
      <c r="L688" s="42"/>
      <c r="M688" s="2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 spans="1:25" ht="15" customHeight="1" x14ac:dyDescent="0.25">
      <c r="A689" s="42"/>
      <c r="B689" s="43"/>
      <c r="C689" s="44"/>
      <c r="D689" s="42"/>
      <c r="E689" s="42"/>
      <c r="F689" s="42"/>
      <c r="G689" s="45"/>
      <c r="H689" s="42"/>
      <c r="I689" s="42"/>
      <c r="J689" s="42"/>
      <c r="K689" s="9"/>
      <c r="L689" s="42"/>
      <c r="M689" s="2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 spans="1:25" ht="15" customHeight="1" x14ac:dyDescent="0.25">
      <c r="A690" s="42"/>
      <c r="B690" s="43"/>
      <c r="C690" s="44"/>
      <c r="D690" s="42"/>
      <c r="E690" s="42"/>
      <c r="F690" s="42"/>
      <c r="G690" s="45"/>
      <c r="H690" s="42"/>
      <c r="I690" s="42"/>
      <c r="J690" s="42"/>
      <c r="K690" s="9"/>
      <c r="L690" s="42"/>
      <c r="M690" s="2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 spans="1:25" ht="15" customHeight="1" x14ac:dyDescent="0.25">
      <c r="A691" s="42"/>
      <c r="B691" s="43"/>
      <c r="C691" s="44"/>
      <c r="D691" s="42"/>
      <c r="E691" s="42"/>
      <c r="F691" s="42"/>
      <c r="G691" s="45"/>
      <c r="H691" s="42"/>
      <c r="I691" s="42"/>
      <c r="J691" s="42"/>
      <c r="K691" s="9"/>
      <c r="L691" s="42"/>
      <c r="M691" s="2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 spans="1:25" ht="15" customHeight="1" x14ac:dyDescent="0.25">
      <c r="A692" s="42"/>
      <c r="B692" s="43"/>
      <c r="C692" s="44"/>
      <c r="D692" s="42"/>
      <c r="E692" s="42"/>
      <c r="F692" s="42"/>
      <c r="G692" s="45"/>
      <c r="H692" s="42"/>
      <c r="I692" s="42"/>
      <c r="J692" s="42"/>
      <c r="K692" s="9"/>
      <c r="L692" s="42"/>
      <c r="M692" s="2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 spans="1:25" ht="15" customHeight="1" x14ac:dyDescent="0.25">
      <c r="A693" s="42"/>
      <c r="B693" s="43"/>
      <c r="C693" s="44"/>
      <c r="D693" s="42"/>
      <c r="E693" s="42"/>
      <c r="F693" s="42"/>
      <c r="G693" s="45"/>
      <c r="H693" s="42"/>
      <c r="I693" s="42"/>
      <c r="J693" s="42"/>
      <c r="K693" s="9"/>
      <c r="L693" s="42"/>
      <c r="M693" s="2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" customHeight="1" x14ac:dyDescent="0.25">
      <c r="A694" s="42"/>
      <c r="B694" s="43"/>
      <c r="C694" s="44"/>
      <c r="D694" s="42"/>
      <c r="E694" s="42"/>
      <c r="F694" s="42"/>
      <c r="G694" s="45"/>
      <c r="H694" s="42"/>
      <c r="I694" s="42"/>
      <c r="J694" s="42"/>
      <c r="K694" s="9"/>
      <c r="L694" s="42"/>
      <c r="M694" s="2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" customHeight="1" x14ac:dyDescent="0.25">
      <c r="A695" s="42"/>
      <c r="B695" s="43"/>
      <c r="C695" s="44"/>
      <c r="D695" s="42"/>
      <c r="E695" s="42"/>
      <c r="F695" s="42"/>
      <c r="G695" s="45"/>
      <c r="H695" s="42"/>
      <c r="I695" s="42"/>
      <c r="J695" s="42"/>
      <c r="K695" s="9"/>
      <c r="L695" s="42"/>
      <c r="M695" s="2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50"/>
      <c r="Y695" s="42"/>
    </row>
    <row r="696" spans="1:25" ht="15" customHeight="1" x14ac:dyDescent="0.25">
      <c r="A696" s="42"/>
      <c r="B696" s="43"/>
      <c r="C696" s="44"/>
      <c r="D696" s="42"/>
      <c r="E696" s="42"/>
      <c r="F696" s="42"/>
      <c r="G696" s="45"/>
      <c r="H696" s="42"/>
      <c r="I696" s="42"/>
      <c r="J696" s="42"/>
      <c r="K696" s="9"/>
      <c r="L696" s="42"/>
      <c r="M696" s="2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" customHeight="1" x14ac:dyDescent="0.25">
      <c r="A697" s="42"/>
      <c r="B697" s="43"/>
      <c r="C697" s="44"/>
      <c r="D697" s="42"/>
      <c r="E697" s="42"/>
      <c r="F697" s="42"/>
      <c r="G697" s="45"/>
      <c r="H697" s="42"/>
      <c r="I697" s="42"/>
      <c r="J697" s="42"/>
      <c r="K697" s="9"/>
      <c r="L697" s="42"/>
      <c r="M697" s="2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" customHeight="1" x14ac:dyDescent="0.25">
      <c r="A698" s="42"/>
      <c r="B698" s="43"/>
      <c r="C698" s="44"/>
      <c r="D698" s="42"/>
      <c r="E698" s="42"/>
      <c r="F698" s="42"/>
      <c r="G698" s="45"/>
      <c r="H698" s="42"/>
      <c r="I698" s="42"/>
      <c r="J698" s="42"/>
      <c r="K698" s="9"/>
      <c r="L698" s="42"/>
      <c r="M698" s="2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" customHeight="1" x14ac:dyDescent="0.25">
      <c r="A699" s="42"/>
      <c r="B699" s="43"/>
      <c r="C699" s="44"/>
      <c r="D699" s="42"/>
      <c r="E699" s="42"/>
      <c r="F699" s="42"/>
      <c r="G699" s="45"/>
      <c r="H699" s="42"/>
      <c r="I699" s="42"/>
      <c r="J699" s="42"/>
      <c r="K699" s="9"/>
      <c r="L699" s="42"/>
      <c r="M699" s="2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" customHeight="1" x14ac:dyDescent="0.25">
      <c r="A700" s="42"/>
      <c r="B700" s="43"/>
      <c r="C700" s="44"/>
      <c r="D700" s="42"/>
      <c r="E700" s="42"/>
      <c r="F700" s="42"/>
      <c r="G700" s="45"/>
      <c r="H700" s="42"/>
      <c r="I700" s="42"/>
      <c r="J700" s="42"/>
      <c r="K700" s="9"/>
      <c r="L700" s="42"/>
      <c r="M700" s="2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" customHeight="1" x14ac:dyDescent="0.25">
      <c r="A701" s="42"/>
      <c r="B701" s="43"/>
      <c r="C701" s="44"/>
      <c r="D701" s="42"/>
      <c r="E701" s="42"/>
      <c r="F701" s="42"/>
      <c r="G701" s="45"/>
      <c r="H701" s="42"/>
      <c r="I701" s="42"/>
      <c r="J701" s="42"/>
      <c r="K701" s="9"/>
      <c r="L701" s="42"/>
      <c r="M701" s="2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 spans="1:25" ht="15" customHeight="1" x14ac:dyDescent="0.25">
      <c r="A702" s="42"/>
      <c r="B702" s="43"/>
      <c r="C702" s="44"/>
      <c r="D702" s="42"/>
      <c r="E702" s="42"/>
      <c r="F702" s="42"/>
      <c r="G702" s="45"/>
      <c r="H702" s="42"/>
      <c r="I702" s="42"/>
      <c r="J702" s="42"/>
      <c r="K702" s="9"/>
      <c r="L702" s="42"/>
      <c r="M702" s="2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 spans="1:25" ht="15" customHeight="1" x14ac:dyDescent="0.25">
      <c r="A703" s="42"/>
      <c r="B703" s="43"/>
      <c r="C703" s="44"/>
      <c r="D703" s="42"/>
      <c r="E703" s="42"/>
      <c r="F703" s="42"/>
      <c r="G703" s="45"/>
      <c r="H703" s="42"/>
      <c r="I703" s="42"/>
      <c r="J703" s="42"/>
      <c r="K703" s="9"/>
      <c r="L703" s="42"/>
      <c r="M703" s="2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 spans="1:25" ht="15" customHeight="1" x14ac:dyDescent="0.25">
      <c r="A704" s="42"/>
      <c r="B704" s="43"/>
      <c r="C704" s="44"/>
      <c r="D704" s="42"/>
      <c r="E704" s="42"/>
      <c r="F704" s="42"/>
      <c r="G704" s="45"/>
      <c r="H704" s="42"/>
      <c r="I704" s="42"/>
      <c r="J704" s="42"/>
      <c r="K704" s="9"/>
      <c r="L704" s="42"/>
      <c r="M704" s="2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" customHeight="1" x14ac:dyDescent="0.25">
      <c r="A705" s="42"/>
      <c r="B705" s="43"/>
      <c r="C705" s="44"/>
      <c r="D705" s="42"/>
      <c r="E705" s="42"/>
      <c r="F705" s="42"/>
      <c r="G705" s="45"/>
      <c r="H705" s="42"/>
      <c r="I705" s="42"/>
      <c r="J705" s="42"/>
      <c r="K705" s="9"/>
      <c r="L705" s="42"/>
      <c r="M705" s="2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" customHeight="1" x14ac:dyDescent="0.25">
      <c r="A706" s="42"/>
      <c r="B706" s="43"/>
      <c r="C706" s="44"/>
      <c r="D706" s="42"/>
      <c r="E706" s="42"/>
      <c r="F706" s="42"/>
      <c r="G706" s="45"/>
      <c r="H706" s="42"/>
      <c r="I706" s="42"/>
      <c r="J706" s="42"/>
      <c r="K706" s="9"/>
      <c r="L706" s="42"/>
      <c r="M706" s="2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" customHeight="1" x14ac:dyDescent="0.25">
      <c r="A707" s="42"/>
      <c r="B707" s="43"/>
      <c r="C707" s="44"/>
      <c r="D707" s="42"/>
      <c r="E707" s="42"/>
      <c r="F707" s="42"/>
      <c r="G707" s="45"/>
      <c r="H707" s="42"/>
      <c r="I707" s="42"/>
      <c r="J707" s="42"/>
      <c r="K707" s="9"/>
      <c r="L707" s="42"/>
      <c r="M707" s="2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 spans="1:25" ht="15" customHeight="1" x14ac:dyDescent="0.25">
      <c r="A708" s="42"/>
      <c r="B708" s="43"/>
      <c r="C708" s="44"/>
      <c r="D708" s="42"/>
      <c r="E708" s="42"/>
      <c r="F708" s="42"/>
      <c r="G708" s="45"/>
      <c r="H708" s="42"/>
      <c r="I708" s="42"/>
      <c r="J708" s="42"/>
      <c r="K708" s="9"/>
      <c r="L708" s="42"/>
      <c r="M708" s="2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 spans="1:25" ht="15" customHeight="1" x14ac:dyDescent="0.25">
      <c r="A709" s="42"/>
      <c r="B709" s="43"/>
      <c r="C709" s="44"/>
      <c r="D709" s="42"/>
      <c r="E709" s="42"/>
      <c r="F709" s="42"/>
      <c r="G709" s="45"/>
      <c r="H709" s="42"/>
      <c r="I709" s="42"/>
      <c r="J709" s="42"/>
      <c r="K709" s="9"/>
      <c r="L709" s="42"/>
      <c r="M709" s="2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 spans="1:25" ht="15" customHeight="1" x14ac:dyDescent="0.25">
      <c r="A710" s="42"/>
      <c r="B710" s="43"/>
      <c r="C710" s="44"/>
      <c r="D710" s="42"/>
      <c r="E710" s="42"/>
      <c r="F710" s="42"/>
      <c r="G710" s="45"/>
      <c r="H710" s="42"/>
      <c r="I710" s="42"/>
      <c r="J710" s="42"/>
      <c r="K710" s="9"/>
      <c r="L710" s="42"/>
      <c r="M710" s="2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" customHeight="1" x14ac:dyDescent="0.25">
      <c r="A711" s="42"/>
      <c r="B711" s="43"/>
      <c r="C711" s="44"/>
      <c r="D711" s="42"/>
      <c r="E711" s="42"/>
      <c r="F711" s="42"/>
      <c r="G711" s="45"/>
      <c r="H711" s="42"/>
      <c r="I711" s="42"/>
      <c r="J711" s="42"/>
      <c r="K711" s="9"/>
      <c r="L711" s="42"/>
      <c r="M711" s="2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" customHeight="1" x14ac:dyDescent="0.25">
      <c r="A712" s="42"/>
      <c r="B712" s="43"/>
      <c r="C712" s="44"/>
      <c r="D712" s="42"/>
      <c r="E712" s="42"/>
      <c r="F712" s="42"/>
      <c r="G712" s="45"/>
      <c r="H712" s="42"/>
      <c r="I712" s="42"/>
      <c r="J712" s="42"/>
      <c r="K712" s="9"/>
      <c r="L712" s="42"/>
      <c r="M712" s="2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" customHeight="1" x14ac:dyDescent="0.25">
      <c r="A713" s="42"/>
      <c r="B713" s="43"/>
      <c r="C713" s="44"/>
      <c r="D713" s="42"/>
      <c r="E713" s="42"/>
      <c r="F713" s="42"/>
      <c r="G713" s="45"/>
      <c r="H713" s="42"/>
      <c r="I713" s="42"/>
      <c r="J713" s="42"/>
      <c r="K713" s="9"/>
      <c r="L713" s="42"/>
      <c r="M713" s="2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15" customHeight="1" x14ac:dyDescent="0.25">
      <c r="A714" s="42"/>
      <c r="B714" s="43"/>
      <c r="C714" s="44"/>
      <c r="D714" s="42"/>
      <c r="E714" s="42"/>
      <c r="F714" s="42"/>
      <c r="G714" s="45"/>
      <c r="H714" s="42"/>
      <c r="I714" s="42"/>
      <c r="J714" s="42"/>
      <c r="K714" s="9"/>
      <c r="L714" s="42"/>
      <c r="M714" s="2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" customHeight="1" x14ac:dyDescent="0.25">
      <c r="A715" s="42"/>
      <c r="B715" s="43"/>
      <c r="C715" s="44"/>
      <c r="D715" s="42"/>
      <c r="E715" s="42"/>
      <c r="F715" s="42"/>
      <c r="G715" s="45"/>
      <c r="H715" s="42"/>
      <c r="I715" s="42"/>
      <c r="J715" s="42"/>
      <c r="K715" s="9"/>
      <c r="L715" s="42"/>
      <c r="M715" s="2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 spans="1:25" ht="15" customHeight="1" x14ac:dyDescent="0.25">
      <c r="A716" s="42"/>
      <c r="B716" s="43"/>
      <c r="C716" s="44"/>
      <c r="D716" s="42"/>
      <c r="E716" s="42"/>
      <c r="F716" s="42"/>
      <c r="G716" s="45"/>
      <c r="H716" s="42"/>
      <c r="I716" s="42"/>
      <c r="J716" s="42"/>
      <c r="K716" s="9"/>
      <c r="L716" s="42"/>
      <c r="M716" s="2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" customHeight="1" x14ac:dyDescent="0.25">
      <c r="A717" s="42"/>
      <c r="B717" s="43"/>
      <c r="C717" s="44"/>
      <c r="D717" s="42"/>
      <c r="E717" s="42"/>
      <c r="F717" s="42"/>
      <c r="G717" s="45"/>
      <c r="H717" s="42"/>
      <c r="I717" s="42"/>
      <c r="J717" s="42"/>
      <c r="K717" s="9"/>
      <c r="L717" s="42"/>
      <c r="M717" s="2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 spans="1:25" ht="15" customHeight="1" x14ac:dyDescent="0.25">
      <c r="A718" s="42"/>
      <c r="B718" s="43"/>
      <c r="C718" s="44"/>
      <c r="D718" s="42"/>
      <c r="E718" s="42"/>
      <c r="F718" s="42"/>
      <c r="G718" s="45"/>
      <c r="H718" s="42"/>
      <c r="I718" s="42"/>
      <c r="J718" s="42"/>
      <c r="K718" s="9"/>
      <c r="L718" s="42"/>
      <c r="M718" s="2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 spans="1:25" ht="15" customHeight="1" x14ac:dyDescent="0.25">
      <c r="A719" s="42"/>
      <c r="B719" s="43"/>
      <c r="C719" s="44"/>
      <c r="D719" s="42"/>
      <c r="E719" s="42"/>
      <c r="F719" s="42"/>
      <c r="G719" s="45"/>
      <c r="H719" s="42"/>
      <c r="I719" s="42"/>
      <c r="J719" s="42"/>
      <c r="K719" s="9"/>
      <c r="L719" s="42"/>
      <c r="M719" s="2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 spans="1:25" ht="15" customHeight="1" x14ac:dyDescent="0.25">
      <c r="A720" s="42"/>
      <c r="B720" s="43"/>
      <c r="C720" s="44"/>
      <c r="D720" s="42"/>
      <c r="E720" s="42"/>
      <c r="F720" s="42"/>
      <c r="G720" s="45"/>
      <c r="H720" s="42"/>
      <c r="I720" s="42"/>
      <c r="J720" s="42"/>
      <c r="K720" s="9"/>
      <c r="L720" s="42"/>
      <c r="M720" s="2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" customHeight="1" x14ac:dyDescent="0.25">
      <c r="A721" s="42"/>
      <c r="B721" s="43"/>
      <c r="C721" s="44"/>
      <c r="D721" s="42"/>
      <c r="E721" s="42"/>
      <c r="F721" s="42"/>
      <c r="G721" s="45"/>
      <c r="H721" s="42"/>
      <c r="I721" s="42"/>
      <c r="J721" s="42"/>
      <c r="K721" s="9"/>
      <c r="L721" s="42"/>
      <c r="M721" s="22"/>
      <c r="N721" s="42"/>
      <c r="O721" s="42"/>
      <c r="P721" s="22"/>
      <c r="Q721" s="22"/>
      <c r="R721" s="22"/>
      <c r="S721" s="22"/>
      <c r="T721" s="42"/>
      <c r="U721" s="42"/>
      <c r="V721" s="42"/>
      <c r="W721" s="42"/>
      <c r="X721" s="42"/>
      <c r="Y721" s="42"/>
    </row>
    <row r="722" spans="1:25" ht="15" customHeight="1" x14ac:dyDescent="0.25">
      <c r="A722" s="42"/>
      <c r="B722" s="43"/>
      <c r="C722" s="44"/>
      <c r="D722" s="42"/>
      <c r="E722" s="42"/>
      <c r="F722" s="42"/>
      <c r="G722" s="45"/>
      <c r="H722" s="42"/>
      <c r="I722" s="42"/>
      <c r="J722" s="42"/>
      <c r="K722" s="9"/>
      <c r="L722" s="42"/>
      <c r="M722" s="22"/>
      <c r="N722" s="42"/>
      <c r="O722" s="42"/>
      <c r="P722" s="22"/>
      <c r="Q722" s="22"/>
      <c r="R722" s="22"/>
      <c r="S722" s="22"/>
      <c r="T722" s="42"/>
      <c r="U722" s="42"/>
      <c r="V722" s="42"/>
      <c r="W722" s="42"/>
      <c r="X722" s="42"/>
      <c r="Y722" s="42"/>
    </row>
    <row r="723" spans="1:25" ht="15" customHeight="1" x14ac:dyDescent="0.25">
      <c r="A723" s="42"/>
      <c r="B723" s="43"/>
      <c r="C723" s="44"/>
      <c r="D723" s="42"/>
      <c r="E723" s="42"/>
      <c r="F723" s="42"/>
      <c r="G723" s="45"/>
      <c r="H723" s="42"/>
      <c r="I723" s="42"/>
      <c r="J723" s="42"/>
      <c r="K723" s="9"/>
      <c r="L723" s="42"/>
      <c r="M723" s="22"/>
      <c r="N723" s="42"/>
      <c r="O723" s="42"/>
      <c r="P723" s="22"/>
      <c r="Q723" s="22"/>
      <c r="R723" s="22"/>
      <c r="S723" s="22"/>
      <c r="T723" s="42"/>
      <c r="U723" s="42"/>
      <c r="V723" s="42"/>
      <c r="W723" s="42"/>
      <c r="X723" s="42"/>
      <c r="Y723" s="42"/>
    </row>
    <row r="724" spans="1:25" ht="15" customHeight="1" x14ac:dyDescent="0.25">
      <c r="A724" s="42"/>
      <c r="B724" s="43"/>
      <c r="C724" s="44"/>
      <c r="D724" s="42"/>
      <c r="E724" s="42"/>
      <c r="F724" s="42"/>
      <c r="G724" s="45"/>
      <c r="H724" s="42"/>
      <c r="I724" s="42"/>
      <c r="J724" s="42"/>
      <c r="K724" s="9"/>
      <c r="L724" s="42"/>
      <c r="M724" s="2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" customHeight="1" x14ac:dyDescent="0.25">
      <c r="A725" s="42"/>
      <c r="B725" s="43"/>
      <c r="C725" s="44"/>
      <c r="D725" s="42"/>
      <c r="E725" s="42"/>
      <c r="F725" s="42"/>
      <c r="G725" s="45"/>
      <c r="H725" s="42"/>
      <c r="I725" s="42"/>
      <c r="J725" s="42"/>
      <c r="K725" s="9"/>
      <c r="L725" s="42"/>
      <c r="M725" s="2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" customHeight="1" x14ac:dyDescent="0.25">
      <c r="A726" s="42"/>
      <c r="B726" s="43"/>
      <c r="C726" s="44"/>
      <c r="D726" s="42"/>
      <c r="E726" s="42"/>
      <c r="F726" s="42"/>
      <c r="G726" s="45"/>
      <c r="H726" s="42"/>
      <c r="I726" s="42"/>
      <c r="J726" s="42"/>
      <c r="K726" s="9"/>
      <c r="L726" s="42"/>
      <c r="M726" s="2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" customHeight="1" x14ac:dyDescent="0.25">
      <c r="A727" s="42"/>
      <c r="B727" s="43"/>
      <c r="C727" s="44"/>
      <c r="D727" s="42"/>
      <c r="E727" s="42"/>
      <c r="F727" s="42"/>
      <c r="G727" s="45"/>
      <c r="H727" s="42"/>
      <c r="I727" s="42"/>
      <c r="J727" s="42"/>
      <c r="K727" s="9"/>
      <c r="L727" s="42"/>
      <c r="M727" s="22"/>
      <c r="N727" s="42"/>
      <c r="O727" s="42"/>
      <c r="P727" s="22"/>
      <c r="Q727" s="22"/>
      <c r="R727" s="22"/>
      <c r="S727" s="22"/>
      <c r="T727" s="42"/>
      <c r="U727" s="42"/>
      <c r="V727" s="42"/>
      <c r="W727" s="42"/>
      <c r="X727" s="42"/>
      <c r="Y727" s="42"/>
    </row>
    <row r="728" spans="1:25" ht="15" customHeight="1" x14ac:dyDescent="0.25">
      <c r="A728" s="42"/>
      <c r="B728" s="43"/>
      <c r="C728" s="44"/>
      <c r="D728" s="42"/>
      <c r="E728" s="42"/>
      <c r="F728" s="42"/>
      <c r="G728" s="45"/>
      <c r="H728" s="42"/>
      <c r="I728" s="42"/>
      <c r="J728" s="42"/>
      <c r="K728" s="9"/>
      <c r="L728" s="42"/>
      <c r="M728" s="22"/>
      <c r="N728" s="42"/>
      <c r="O728" s="42"/>
      <c r="P728" s="22"/>
      <c r="Q728" s="22"/>
      <c r="R728" s="22"/>
      <c r="S728" s="22"/>
      <c r="T728" s="42"/>
      <c r="U728" s="42"/>
      <c r="V728" s="42"/>
      <c r="W728" s="42"/>
      <c r="X728" s="42"/>
      <c r="Y728" s="42"/>
    </row>
    <row r="729" spans="1:25" ht="15" customHeight="1" x14ac:dyDescent="0.25">
      <c r="A729" s="42"/>
      <c r="B729" s="43"/>
      <c r="C729" s="44"/>
      <c r="D729" s="42"/>
      <c r="E729" s="42"/>
      <c r="F729" s="42"/>
      <c r="G729" s="45"/>
      <c r="H729" s="42"/>
      <c r="I729" s="42"/>
      <c r="J729" s="42"/>
      <c r="K729" s="9"/>
      <c r="L729" s="42"/>
      <c r="M729" s="22"/>
      <c r="N729" s="42"/>
      <c r="O729" s="42"/>
      <c r="P729" s="22"/>
      <c r="Q729" s="22"/>
      <c r="R729" s="22"/>
      <c r="S729" s="22"/>
      <c r="T729" s="42"/>
      <c r="U729" s="42"/>
      <c r="V729" s="42"/>
      <c r="W729" s="42"/>
      <c r="X729" s="42"/>
      <c r="Y729" s="42"/>
    </row>
    <row r="730" spans="1:25" ht="15" customHeight="1" x14ac:dyDescent="0.25">
      <c r="A730" s="42"/>
      <c r="B730" s="43"/>
      <c r="C730" s="44"/>
      <c r="D730" s="42"/>
      <c r="E730" s="42"/>
      <c r="F730" s="42"/>
      <c r="G730" s="45"/>
      <c r="H730" s="42"/>
      <c r="I730" s="42"/>
      <c r="J730" s="42"/>
      <c r="K730" s="9"/>
      <c r="L730" s="42"/>
      <c r="M730" s="2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" customHeight="1" x14ac:dyDescent="0.25">
      <c r="A731" s="42"/>
      <c r="B731" s="43"/>
      <c r="C731" s="44"/>
      <c r="D731" s="42"/>
      <c r="E731" s="42"/>
      <c r="F731" s="42"/>
      <c r="G731" s="45"/>
      <c r="H731" s="42"/>
      <c r="I731" s="42"/>
      <c r="J731" s="42"/>
      <c r="K731" s="9"/>
      <c r="L731" s="42"/>
      <c r="M731" s="2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" customHeight="1" x14ac:dyDescent="0.25">
      <c r="A732" s="42"/>
      <c r="B732" s="43"/>
      <c r="C732" s="44"/>
      <c r="D732" s="42"/>
      <c r="E732" s="42"/>
      <c r="F732" s="42"/>
      <c r="G732" s="45"/>
      <c r="H732" s="42"/>
      <c r="I732" s="42"/>
      <c r="J732" s="42"/>
      <c r="K732" s="9"/>
      <c r="L732" s="42"/>
      <c r="M732" s="2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" customHeight="1" x14ac:dyDescent="0.25">
      <c r="A733" s="42"/>
      <c r="B733" s="43"/>
      <c r="C733" s="44"/>
      <c r="D733" s="42"/>
      <c r="E733" s="42"/>
      <c r="F733" s="42"/>
      <c r="G733" s="45"/>
      <c r="H733" s="42"/>
      <c r="I733" s="42"/>
      <c r="J733" s="42"/>
      <c r="K733" s="9"/>
      <c r="L733" s="42"/>
      <c r="M733" s="2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" customHeight="1" x14ac:dyDescent="0.25">
      <c r="A734" s="42"/>
      <c r="B734" s="43"/>
      <c r="C734" s="44"/>
      <c r="D734" s="42"/>
      <c r="E734" s="42"/>
      <c r="F734" s="42"/>
      <c r="G734" s="45"/>
      <c r="H734" s="42"/>
      <c r="I734" s="42"/>
      <c r="J734" s="42"/>
      <c r="K734" s="9"/>
      <c r="L734" s="42"/>
      <c r="M734" s="2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" customHeight="1" x14ac:dyDescent="0.25">
      <c r="A735" s="42"/>
      <c r="B735" s="43"/>
      <c r="C735" s="44"/>
      <c r="D735" s="42"/>
      <c r="E735" s="42"/>
      <c r="F735" s="42"/>
      <c r="G735" s="45"/>
      <c r="H735" s="42"/>
      <c r="I735" s="42"/>
      <c r="J735" s="42"/>
      <c r="K735" s="9"/>
      <c r="L735" s="42"/>
      <c r="M735" s="2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" customHeight="1" x14ac:dyDescent="0.25">
      <c r="A736" s="42"/>
      <c r="B736" s="43"/>
      <c r="C736" s="44"/>
      <c r="D736" s="42"/>
      <c r="E736" s="42"/>
      <c r="F736" s="42"/>
      <c r="G736" s="45"/>
      <c r="H736" s="42"/>
      <c r="I736" s="42"/>
      <c r="J736" s="42"/>
      <c r="K736" s="9"/>
      <c r="L736" s="42"/>
      <c r="M736" s="2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" customHeight="1" x14ac:dyDescent="0.25">
      <c r="A737" s="42"/>
      <c r="B737" s="43"/>
      <c r="C737" s="44"/>
      <c r="D737" s="42"/>
      <c r="E737" s="42"/>
      <c r="F737" s="42"/>
      <c r="G737" s="45"/>
      <c r="H737" s="42"/>
      <c r="I737" s="42"/>
      <c r="J737" s="42"/>
      <c r="K737" s="9"/>
      <c r="L737" s="42"/>
      <c r="M737" s="22"/>
      <c r="N737" s="42"/>
      <c r="O737" s="42"/>
      <c r="P737" s="22"/>
      <c r="Q737" s="22"/>
      <c r="R737" s="22"/>
      <c r="S737" s="22"/>
      <c r="T737" s="42"/>
      <c r="U737" s="42"/>
      <c r="V737" s="42"/>
      <c r="W737" s="42"/>
      <c r="X737" s="42"/>
      <c r="Y737" s="42"/>
    </row>
    <row r="738" spans="1:25" ht="15" customHeight="1" x14ac:dyDescent="0.25">
      <c r="A738" s="42"/>
      <c r="B738" s="43"/>
      <c r="C738" s="44"/>
      <c r="D738" s="42"/>
      <c r="E738" s="42"/>
      <c r="F738" s="42"/>
      <c r="G738" s="45"/>
      <c r="H738" s="42"/>
      <c r="I738" s="42"/>
      <c r="J738" s="42"/>
      <c r="K738" s="9"/>
      <c r="L738" s="42"/>
      <c r="M738" s="22"/>
      <c r="N738" s="42"/>
      <c r="O738" s="42"/>
      <c r="P738" s="22"/>
      <c r="Q738" s="22"/>
      <c r="R738" s="22"/>
      <c r="S738" s="22"/>
      <c r="T738" s="42"/>
      <c r="U738" s="42"/>
      <c r="V738" s="42"/>
      <c r="W738" s="42"/>
      <c r="X738" s="42"/>
      <c r="Y738" s="42"/>
    </row>
    <row r="739" spans="1:25" ht="15" customHeight="1" x14ac:dyDescent="0.25">
      <c r="A739" s="42"/>
      <c r="B739" s="43"/>
      <c r="C739" s="44"/>
      <c r="D739" s="42"/>
      <c r="E739" s="42"/>
      <c r="F739" s="42"/>
      <c r="G739" s="45"/>
      <c r="H739" s="42"/>
      <c r="I739" s="42"/>
      <c r="J739" s="42"/>
      <c r="K739" s="9"/>
      <c r="L739" s="42"/>
      <c r="M739" s="22"/>
      <c r="N739" s="42"/>
      <c r="O739" s="42"/>
      <c r="P739" s="22"/>
      <c r="Q739" s="22"/>
      <c r="R739" s="22"/>
      <c r="S739" s="22"/>
      <c r="T739" s="42"/>
      <c r="U739" s="42"/>
      <c r="V739" s="42"/>
      <c r="W739" s="42"/>
      <c r="X739" s="42"/>
      <c r="Y739" s="42"/>
    </row>
    <row r="740" spans="1:25" ht="15" customHeight="1" x14ac:dyDescent="0.25">
      <c r="A740" s="42"/>
      <c r="B740" s="43"/>
      <c r="C740" s="44"/>
      <c r="D740" s="42"/>
      <c r="E740" s="42"/>
      <c r="F740" s="42"/>
      <c r="G740" s="45"/>
      <c r="H740" s="42"/>
      <c r="I740" s="42"/>
      <c r="J740" s="42"/>
      <c r="K740" s="9"/>
      <c r="L740" s="42"/>
      <c r="M740" s="2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" customHeight="1" x14ac:dyDescent="0.25">
      <c r="A741" s="42"/>
      <c r="B741" s="43"/>
      <c r="C741" s="44"/>
      <c r="D741" s="42"/>
      <c r="E741" s="42"/>
      <c r="F741" s="42"/>
      <c r="G741" s="45"/>
      <c r="H741" s="42"/>
      <c r="I741" s="42"/>
      <c r="J741" s="42"/>
      <c r="K741" s="9"/>
      <c r="L741" s="42"/>
      <c r="M741" s="2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" customHeight="1" x14ac:dyDescent="0.25">
      <c r="A742" s="42"/>
      <c r="B742" s="43"/>
      <c r="C742" s="44"/>
      <c r="D742" s="42"/>
      <c r="E742" s="42"/>
      <c r="F742" s="42"/>
      <c r="G742" s="45"/>
      <c r="H742" s="42"/>
      <c r="I742" s="42"/>
      <c r="J742" s="42"/>
      <c r="K742" s="9"/>
      <c r="L742" s="42"/>
      <c r="M742" s="2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" customHeight="1" x14ac:dyDescent="0.25">
      <c r="A743" s="42"/>
      <c r="B743" s="43"/>
      <c r="C743" s="44"/>
      <c r="D743" s="42"/>
      <c r="E743" s="42"/>
      <c r="F743" s="42"/>
      <c r="G743" s="45"/>
      <c r="H743" s="42"/>
      <c r="I743" s="42"/>
      <c r="J743" s="42"/>
      <c r="K743" s="9"/>
      <c r="L743" s="42"/>
      <c r="M743" s="2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" customHeight="1" x14ac:dyDescent="0.25">
      <c r="A744" s="42"/>
      <c r="B744" s="43"/>
      <c r="C744" s="44"/>
      <c r="D744" s="42"/>
      <c r="E744" s="42"/>
      <c r="F744" s="42"/>
      <c r="G744" s="45"/>
      <c r="H744" s="42"/>
      <c r="I744" s="42"/>
      <c r="J744" s="42"/>
      <c r="K744" s="9"/>
      <c r="L744" s="42"/>
      <c r="M744" s="2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" customHeight="1" x14ac:dyDescent="0.25">
      <c r="A745" s="42"/>
      <c r="B745" s="43"/>
      <c r="C745" s="44"/>
      <c r="D745" s="42"/>
      <c r="E745" s="42"/>
      <c r="F745" s="42"/>
      <c r="G745" s="45"/>
      <c r="H745" s="42"/>
      <c r="I745" s="42"/>
      <c r="J745" s="42"/>
      <c r="K745" s="9"/>
      <c r="L745" s="42"/>
      <c r="M745" s="2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" customHeight="1" x14ac:dyDescent="0.25">
      <c r="A746" s="42"/>
      <c r="B746" s="43"/>
      <c r="C746" s="44"/>
      <c r="D746" s="42"/>
      <c r="E746" s="42"/>
      <c r="F746" s="42"/>
      <c r="G746" s="45"/>
      <c r="H746" s="42"/>
      <c r="I746" s="42"/>
      <c r="J746" s="42"/>
      <c r="K746" s="9"/>
      <c r="L746" s="42"/>
      <c r="M746" s="2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" customHeight="1" x14ac:dyDescent="0.25">
      <c r="A747" s="42"/>
      <c r="B747" s="43"/>
      <c r="C747" s="44"/>
      <c r="D747" s="42"/>
      <c r="E747" s="42"/>
      <c r="F747" s="42"/>
      <c r="G747" s="45"/>
      <c r="H747" s="42"/>
      <c r="I747" s="42"/>
      <c r="J747" s="42"/>
      <c r="K747" s="9"/>
      <c r="L747" s="42"/>
      <c r="M747" s="2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" customHeight="1" x14ac:dyDescent="0.25">
      <c r="A748" s="42"/>
      <c r="B748" s="43"/>
      <c r="C748" s="44"/>
      <c r="D748" s="42"/>
      <c r="E748" s="42"/>
      <c r="F748" s="42"/>
      <c r="G748" s="45"/>
      <c r="H748" s="42"/>
      <c r="I748" s="42"/>
      <c r="J748" s="42"/>
      <c r="K748" s="9"/>
      <c r="L748" s="42"/>
      <c r="M748" s="2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" customHeight="1" x14ac:dyDescent="0.25">
      <c r="A749" s="42"/>
      <c r="B749" s="43"/>
      <c r="C749" s="44"/>
      <c r="D749" s="42"/>
      <c r="E749" s="42"/>
      <c r="F749" s="42"/>
      <c r="G749" s="45"/>
      <c r="H749" s="42"/>
      <c r="I749" s="42"/>
      <c r="J749" s="42"/>
      <c r="K749" s="9"/>
      <c r="L749" s="42"/>
      <c r="M749" s="2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" customHeight="1" x14ac:dyDescent="0.25">
      <c r="A750" s="42"/>
      <c r="B750" s="43"/>
      <c r="C750" s="44"/>
      <c r="D750" s="42"/>
      <c r="E750" s="42"/>
      <c r="F750" s="42"/>
      <c r="G750" s="45"/>
      <c r="H750" s="42"/>
      <c r="I750" s="42"/>
      <c r="J750" s="42"/>
      <c r="K750" s="9"/>
      <c r="L750" s="42"/>
      <c r="M750" s="2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" customHeight="1" x14ac:dyDescent="0.25">
      <c r="A751" s="42"/>
      <c r="B751" s="43"/>
      <c r="C751" s="44"/>
      <c r="D751" s="42"/>
      <c r="E751" s="42"/>
      <c r="F751" s="42"/>
      <c r="G751" s="45"/>
      <c r="H751" s="42"/>
      <c r="I751" s="42"/>
      <c r="J751" s="42"/>
      <c r="K751" s="9"/>
      <c r="L751" s="42"/>
      <c r="M751" s="22"/>
      <c r="N751" s="42"/>
      <c r="O751" s="42"/>
      <c r="P751" s="49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" customHeight="1" x14ac:dyDescent="0.25">
      <c r="A752" s="42"/>
      <c r="B752" s="43"/>
      <c r="C752" s="44"/>
      <c r="D752" s="42"/>
      <c r="E752" s="42"/>
      <c r="F752" s="42"/>
      <c r="G752" s="45"/>
      <c r="H752" s="42"/>
      <c r="I752" s="42"/>
      <c r="J752" s="42"/>
      <c r="K752" s="9"/>
      <c r="L752" s="42"/>
      <c r="M752" s="2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" customHeight="1" x14ac:dyDescent="0.25">
      <c r="A753" s="42"/>
      <c r="B753" s="43"/>
      <c r="C753" s="44"/>
      <c r="D753" s="42"/>
      <c r="E753" s="42"/>
      <c r="F753" s="42"/>
      <c r="G753" s="45"/>
      <c r="H753" s="42"/>
      <c r="I753" s="42"/>
      <c r="J753" s="42"/>
      <c r="K753" s="9"/>
      <c r="L753" s="42"/>
      <c r="M753" s="2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" customHeight="1" x14ac:dyDescent="0.25">
      <c r="A754" s="42"/>
      <c r="B754" s="43"/>
      <c r="C754" s="44"/>
      <c r="D754" s="42"/>
      <c r="E754" s="42"/>
      <c r="F754" s="42"/>
      <c r="G754" s="45"/>
      <c r="H754" s="42"/>
      <c r="I754" s="42"/>
      <c r="J754" s="42"/>
      <c r="K754" s="9"/>
      <c r="L754" s="42"/>
      <c r="M754" s="2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" customHeight="1" x14ac:dyDescent="0.25">
      <c r="A755" s="42"/>
      <c r="B755" s="43"/>
      <c r="C755" s="44"/>
      <c r="D755" s="42"/>
      <c r="E755" s="42"/>
      <c r="F755" s="42"/>
      <c r="G755" s="45"/>
      <c r="H755" s="42"/>
      <c r="I755" s="42"/>
      <c r="J755" s="42"/>
      <c r="K755" s="9"/>
      <c r="L755" s="42"/>
      <c r="M755" s="2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" customHeight="1" x14ac:dyDescent="0.25">
      <c r="A756" s="42"/>
      <c r="B756" s="43"/>
      <c r="C756" s="44"/>
      <c r="D756" s="42"/>
      <c r="E756" s="42"/>
      <c r="F756" s="42"/>
      <c r="G756" s="45"/>
      <c r="H756" s="42"/>
      <c r="I756" s="42"/>
      <c r="J756" s="42"/>
      <c r="K756" s="9"/>
      <c r="L756" s="42"/>
      <c r="M756" s="2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" customHeight="1" x14ac:dyDescent="0.25">
      <c r="A757" s="42"/>
      <c r="B757" s="43"/>
      <c r="C757" s="44"/>
      <c r="D757" s="42"/>
      <c r="E757" s="42"/>
      <c r="F757" s="42"/>
      <c r="G757" s="45"/>
      <c r="H757" s="42"/>
      <c r="I757" s="42"/>
      <c r="J757" s="42"/>
      <c r="K757" s="9"/>
      <c r="L757" s="42"/>
      <c r="M757" s="2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" customHeight="1" x14ac:dyDescent="0.25">
      <c r="A758" s="42"/>
      <c r="B758" s="43"/>
      <c r="C758" s="44"/>
      <c r="D758" s="42"/>
      <c r="E758" s="42"/>
      <c r="F758" s="42"/>
      <c r="G758" s="45"/>
      <c r="H758" s="42"/>
      <c r="I758" s="42"/>
      <c r="J758" s="42"/>
      <c r="K758" s="9"/>
      <c r="L758" s="42"/>
      <c r="M758" s="2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" customHeight="1" x14ac:dyDescent="0.25">
      <c r="A759" s="42"/>
      <c r="B759" s="43"/>
      <c r="C759" s="44"/>
      <c r="D759" s="42"/>
      <c r="E759" s="42"/>
      <c r="F759" s="42"/>
      <c r="G759" s="45"/>
      <c r="H759" s="42"/>
      <c r="I759" s="42"/>
      <c r="J759" s="42"/>
      <c r="K759" s="9"/>
      <c r="L759" s="42"/>
      <c r="M759" s="2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" customHeight="1" x14ac:dyDescent="0.25">
      <c r="A760" s="42"/>
      <c r="B760" s="43"/>
      <c r="C760" s="44"/>
      <c r="D760" s="42"/>
      <c r="E760" s="42"/>
      <c r="F760" s="42"/>
      <c r="G760" s="45"/>
      <c r="H760" s="42"/>
      <c r="I760" s="42"/>
      <c r="J760" s="42"/>
      <c r="K760" s="9"/>
      <c r="L760" s="42"/>
      <c r="M760" s="2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" customHeight="1" x14ac:dyDescent="0.25">
      <c r="A761" s="42"/>
      <c r="B761" s="43"/>
      <c r="C761" s="44"/>
      <c r="D761" s="42"/>
      <c r="E761" s="42"/>
      <c r="F761" s="42"/>
      <c r="G761" s="45"/>
      <c r="H761" s="42"/>
      <c r="I761" s="42"/>
      <c r="J761" s="42"/>
      <c r="K761" s="9"/>
      <c r="L761" s="42"/>
      <c r="M761" s="2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" customHeight="1" x14ac:dyDescent="0.25">
      <c r="A762" s="42"/>
      <c r="B762" s="43"/>
      <c r="C762" s="44"/>
      <c r="D762" s="42"/>
      <c r="E762" s="42"/>
      <c r="F762" s="42"/>
      <c r="G762" s="45"/>
      <c r="H762" s="42"/>
      <c r="I762" s="42"/>
      <c r="J762" s="42"/>
      <c r="K762" s="9"/>
      <c r="L762" s="42"/>
      <c r="M762" s="2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" customHeight="1" x14ac:dyDescent="0.25">
      <c r="A763" s="42"/>
      <c r="B763" s="43"/>
      <c r="C763" s="44"/>
      <c r="D763" s="42"/>
      <c r="E763" s="42"/>
      <c r="F763" s="42"/>
      <c r="G763" s="45"/>
      <c r="H763" s="42"/>
      <c r="I763" s="42"/>
      <c r="J763" s="42"/>
      <c r="K763" s="9"/>
      <c r="L763" s="42"/>
      <c r="M763" s="2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" customHeight="1" x14ac:dyDescent="0.25">
      <c r="A764" s="42"/>
      <c r="B764" s="43"/>
      <c r="C764" s="44"/>
      <c r="D764" s="42"/>
      <c r="E764" s="42"/>
      <c r="F764" s="42"/>
      <c r="G764" s="45"/>
      <c r="H764" s="42"/>
      <c r="I764" s="42"/>
      <c r="J764" s="42"/>
      <c r="K764" s="9"/>
      <c r="L764" s="42"/>
      <c r="M764" s="2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" customHeight="1" x14ac:dyDescent="0.25">
      <c r="A765" s="42"/>
      <c r="B765" s="43"/>
      <c r="C765" s="44"/>
      <c r="D765" s="42"/>
      <c r="E765" s="42"/>
      <c r="F765" s="42"/>
      <c r="G765" s="45"/>
      <c r="H765" s="42"/>
      <c r="I765" s="42"/>
      <c r="J765" s="42"/>
      <c r="K765" s="9"/>
      <c r="L765" s="42"/>
      <c r="M765" s="2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" customHeight="1" x14ac:dyDescent="0.25">
      <c r="A766" s="42"/>
      <c r="B766" s="43"/>
      <c r="C766" s="44"/>
      <c r="D766" s="42"/>
      <c r="E766" s="42"/>
      <c r="F766" s="42"/>
      <c r="G766" s="45"/>
      <c r="H766" s="42"/>
      <c r="I766" s="42"/>
      <c r="J766" s="42"/>
      <c r="K766" s="9"/>
      <c r="L766" s="42"/>
      <c r="M766" s="2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15" customHeight="1" x14ac:dyDescent="0.25">
      <c r="A767" s="42"/>
      <c r="B767" s="43"/>
      <c r="C767" s="44"/>
      <c r="D767" s="42"/>
      <c r="E767" s="42"/>
      <c r="F767" s="42"/>
      <c r="G767" s="45"/>
      <c r="H767" s="42"/>
      <c r="I767" s="42"/>
      <c r="J767" s="42"/>
      <c r="K767" s="9"/>
      <c r="L767" s="42"/>
      <c r="M767" s="2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" customHeight="1" x14ac:dyDescent="0.25">
      <c r="A768" s="42"/>
      <c r="B768" s="43"/>
      <c r="C768" s="44"/>
      <c r="D768" s="42"/>
      <c r="E768" s="42"/>
      <c r="F768" s="42"/>
      <c r="G768" s="45"/>
      <c r="H768" s="42"/>
      <c r="I768" s="42"/>
      <c r="J768" s="42"/>
      <c r="K768" s="9"/>
      <c r="L768" s="42"/>
      <c r="M768" s="2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 spans="1:25" ht="15" customHeight="1" x14ac:dyDescent="0.25">
      <c r="A769" s="42"/>
      <c r="B769" s="43"/>
      <c r="C769" s="44"/>
      <c r="D769" s="42"/>
      <c r="E769" s="42"/>
      <c r="F769" s="42"/>
      <c r="G769" s="45"/>
      <c r="H769" s="42"/>
      <c r="I769" s="42"/>
      <c r="J769" s="42"/>
      <c r="K769" s="9"/>
      <c r="L769" s="42"/>
      <c r="M769" s="2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" customHeight="1" x14ac:dyDescent="0.25">
      <c r="A770" s="42"/>
      <c r="B770" s="43"/>
      <c r="C770" s="44"/>
      <c r="D770" s="42"/>
      <c r="E770" s="42"/>
      <c r="F770" s="42"/>
      <c r="G770" s="45"/>
      <c r="H770" s="42"/>
      <c r="I770" s="42"/>
      <c r="J770" s="42"/>
      <c r="K770" s="9"/>
      <c r="L770" s="42"/>
      <c r="M770" s="2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" customHeight="1" x14ac:dyDescent="0.25">
      <c r="A771" s="42"/>
      <c r="B771" s="43"/>
      <c r="C771" s="44"/>
      <c r="D771" s="42"/>
      <c r="E771" s="42"/>
      <c r="F771" s="42"/>
      <c r="G771" s="45"/>
      <c r="H771" s="42"/>
      <c r="I771" s="42"/>
      <c r="J771" s="42"/>
      <c r="K771" s="9"/>
      <c r="L771" s="42"/>
      <c r="M771" s="2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" customHeight="1" x14ac:dyDescent="0.25">
      <c r="A772" s="42"/>
      <c r="B772" s="43"/>
      <c r="C772" s="44"/>
      <c r="D772" s="42"/>
      <c r="E772" s="42"/>
      <c r="F772" s="42"/>
      <c r="G772" s="45"/>
      <c r="H772" s="42"/>
      <c r="I772" s="42"/>
      <c r="J772" s="42"/>
      <c r="K772" s="9"/>
      <c r="L772" s="42"/>
      <c r="M772" s="2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" customHeight="1" x14ac:dyDescent="0.25">
      <c r="A773" s="42"/>
      <c r="B773" s="43"/>
      <c r="C773" s="44"/>
      <c r="D773" s="42"/>
      <c r="E773" s="42"/>
      <c r="F773" s="42"/>
      <c r="G773" s="45"/>
      <c r="H773" s="42"/>
      <c r="I773" s="42"/>
      <c r="J773" s="42"/>
      <c r="K773" s="9"/>
      <c r="L773" s="42"/>
      <c r="M773" s="2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" customHeight="1" x14ac:dyDescent="0.2">
      <c r="A774" s="42"/>
      <c r="B774" s="43"/>
      <c r="C774" s="44"/>
      <c r="D774" s="65"/>
      <c r="E774" s="42"/>
      <c r="F774" s="42"/>
      <c r="G774" s="45"/>
      <c r="H774" s="42"/>
      <c r="I774" s="42"/>
      <c r="J774" s="42"/>
      <c r="K774" s="9"/>
      <c r="L774" s="42"/>
      <c r="M774" s="2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" customHeight="1" x14ac:dyDescent="0.25">
      <c r="A775" s="42"/>
      <c r="B775" s="43"/>
      <c r="C775" s="44"/>
      <c r="D775" s="42"/>
      <c r="E775" s="42"/>
      <c r="F775" s="42"/>
      <c r="G775" s="45"/>
      <c r="H775" s="42"/>
      <c r="I775" s="42"/>
      <c r="J775" s="42"/>
      <c r="K775" s="9"/>
      <c r="L775" s="42"/>
      <c r="M775" s="2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" customHeight="1" x14ac:dyDescent="0.25">
      <c r="A776" s="42"/>
      <c r="B776" s="43"/>
      <c r="C776" s="44"/>
      <c r="D776" s="42"/>
      <c r="E776" s="42"/>
      <c r="F776" s="42"/>
      <c r="G776" s="45"/>
      <c r="H776" s="42"/>
      <c r="I776" s="42"/>
      <c r="J776" s="42"/>
      <c r="K776" s="9"/>
      <c r="L776" s="42"/>
      <c r="M776" s="2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" customHeight="1" x14ac:dyDescent="0.25">
      <c r="A777" s="42"/>
      <c r="B777" s="43"/>
      <c r="C777" s="44"/>
      <c r="D777" s="42"/>
      <c r="E777" s="42"/>
      <c r="F777" s="42"/>
      <c r="G777" s="45"/>
      <c r="H777" s="42"/>
      <c r="I777" s="42"/>
      <c r="J777" s="42"/>
      <c r="K777" s="9"/>
      <c r="L777" s="42"/>
      <c r="M777" s="2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" customHeight="1" x14ac:dyDescent="0.25">
      <c r="A778" s="42"/>
      <c r="B778" s="43"/>
      <c r="C778" s="44"/>
      <c r="D778" s="42"/>
      <c r="E778" s="42"/>
      <c r="F778" s="42"/>
      <c r="G778" s="45"/>
      <c r="H778" s="42"/>
      <c r="I778" s="42"/>
      <c r="J778" s="42"/>
      <c r="K778" s="9"/>
      <c r="L778" s="42"/>
      <c r="M778" s="2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" customHeight="1" x14ac:dyDescent="0.25">
      <c r="A779" s="42"/>
      <c r="B779" s="43"/>
      <c r="C779" s="44"/>
      <c r="D779" s="42"/>
      <c r="E779" s="42"/>
      <c r="F779" s="42"/>
      <c r="G779" s="45"/>
      <c r="H779" s="42"/>
      <c r="I779" s="42"/>
      <c r="J779" s="42"/>
      <c r="K779" s="9"/>
      <c r="L779" s="42"/>
      <c r="M779" s="2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" customHeight="1" x14ac:dyDescent="0.25">
      <c r="A780" s="42"/>
      <c r="B780" s="43"/>
      <c r="C780" s="44"/>
      <c r="D780" s="42"/>
      <c r="E780" s="42"/>
      <c r="F780" s="42"/>
      <c r="G780" s="45"/>
      <c r="H780" s="42"/>
      <c r="I780" s="42"/>
      <c r="J780" s="42"/>
      <c r="K780" s="9"/>
      <c r="L780" s="42"/>
      <c r="M780" s="2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" customHeight="1" x14ac:dyDescent="0.25">
      <c r="A781" s="42"/>
      <c r="B781" s="43"/>
      <c r="C781" s="44"/>
      <c r="D781" s="42"/>
      <c r="E781" s="42"/>
      <c r="F781" s="42"/>
      <c r="G781" s="45"/>
      <c r="H781" s="42"/>
      <c r="I781" s="42"/>
      <c r="J781" s="42"/>
      <c r="K781" s="9"/>
      <c r="L781" s="42"/>
      <c r="M781" s="2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" customHeight="1" x14ac:dyDescent="0.25">
      <c r="A782" s="42"/>
      <c r="B782" s="43"/>
      <c r="C782" s="44"/>
      <c r="D782" s="42"/>
      <c r="E782" s="42"/>
      <c r="F782" s="42"/>
      <c r="G782" s="45"/>
      <c r="H782" s="42"/>
      <c r="I782" s="42"/>
      <c r="J782" s="42"/>
      <c r="K782" s="9"/>
      <c r="L782" s="42"/>
      <c r="M782" s="2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" customHeight="1" x14ac:dyDescent="0.25">
      <c r="A783" s="42"/>
      <c r="B783" s="43"/>
      <c r="C783" s="44"/>
      <c r="D783" s="42"/>
      <c r="E783" s="42"/>
      <c r="F783" s="42"/>
      <c r="G783" s="45"/>
      <c r="H783" s="42"/>
      <c r="I783" s="42"/>
      <c r="J783" s="42"/>
      <c r="K783" s="9"/>
      <c r="L783" s="42"/>
      <c r="M783" s="2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" customHeight="1" x14ac:dyDescent="0.25">
      <c r="A784" s="42"/>
      <c r="B784" s="43"/>
      <c r="C784" s="44"/>
      <c r="D784" s="42"/>
      <c r="E784" s="42"/>
      <c r="F784" s="42"/>
      <c r="G784" s="45"/>
      <c r="H784" s="42"/>
      <c r="I784" s="42"/>
      <c r="J784" s="42"/>
      <c r="K784" s="9"/>
      <c r="L784" s="42"/>
      <c r="M784" s="2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" customHeight="1" x14ac:dyDescent="0.25">
      <c r="A785" s="42"/>
      <c r="B785" s="43"/>
      <c r="C785" s="44"/>
      <c r="D785" s="42"/>
      <c r="E785" s="42"/>
      <c r="F785" s="42"/>
      <c r="G785" s="45"/>
      <c r="H785" s="42"/>
      <c r="I785" s="42"/>
      <c r="J785" s="42"/>
      <c r="K785" s="9"/>
      <c r="L785" s="42"/>
      <c r="M785" s="2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" customHeight="1" x14ac:dyDescent="0.25">
      <c r="A786" s="42"/>
      <c r="B786" s="43"/>
      <c r="C786" s="44"/>
      <c r="D786" s="42"/>
      <c r="E786" s="42"/>
      <c r="F786" s="42"/>
      <c r="G786" s="45"/>
      <c r="H786" s="42"/>
      <c r="I786" s="42"/>
      <c r="J786" s="42"/>
      <c r="K786" s="9"/>
      <c r="L786" s="42"/>
      <c r="M786" s="2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5" customHeight="1" x14ac:dyDescent="0.25">
      <c r="A787" s="42"/>
      <c r="B787" s="43"/>
      <c r="C787" s="44"/>
      <c r="D787" s="42"/>
      <c r="E787" s="42"/>
      <c r="F787" s="42"/>
      <c r="G787" s="45"/>
      <c r="H787" s="42"/>
      <c r="I787" s="42"/>
      <c r="J787" s="42"/>
      <c r="K787" s="9"/>
      <c r="L787" s="42"/>
      <c r="M787" s="2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" customHeight="1" x14ac:dyDescent="0.25">
      <c r="A788" s="42"/>
      <c r="B788" s="43"/>
      <c r="C788" s="44"/>
      <c r="D788" s="42"/>
      <c r="E788" s="42"/>
      <c r="F788" s="42"/>
      <c r="G788" s="45"/>
      <c r="H788" s="42"/>
      <c r="I788" s="42"/>
      <c r="J788" s="42"/>
      <c r="K788" s="9"/>
      <c r="L788" s="42"/>
      <c r="M788" s="2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 spans="1:25" ht="15" customHeight="1" x14ac:dyDescent="0.25">
      <c r="A789" s="42"/>
      <c r="B789" s="43"/>
      <c r="C789" s="44"/>
      <c r="D789" s="42"/>
      <c r="E789" s="42"/>
      <c r="F789" s="42"/>
      <c r="G789" s="45"/>
      <c r="H789" s="42"/>
      <c r="I789" s="42"/>
      <c r="J789" s="42"/>
      <c r="K789" s="9"/>
      <c r="L789" s="42"/>
      <c r="M789" s="2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 spans="1:25" ht="15" customHeight="1" x14ac:dyDescent="0.25">
      <c r="A790" s="42"/>
      <c r="B790" s="43"/>
      <c r="C790" s="44"/>
      <c r="D790" s="42"/>
      <c r="E790" s="42"/>
      <c r="F790" s="42"/>
      <c r="G790" s="45"/>
      <c r="H790" s="42"/>
      <c r="I790" s="42"/>
      <c r="J790" s="42"/>
      <c r="K790" s="9"/>
      <c r="L790" s="42"/>
      <c r="M790" s="2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" customHeight="1" x14ac:dyDescent="0.25">
      <c r="A791" s="42"/>
      <c r="B791" s="43"/>
      <c r="C791" s="44"/>
      <c r="D791" s="42"/>
      <c r="E791" s="42"/>
      <c r="F791" s="42"/>
      <c r="G791" s="45"/>
      <c r="H791" s="42"/>
      <c r="I791" s="42"/>
      <c r="J791" s="42"/>
      <c r="K791" s="9"/>
      <c r="L791" s="42"/>
      <c r="M791" s="2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" customHeight="1" x14ac:dyDescent="0.25">
      <c r="A792" s="42"/>
      <c r="B792" s="43"/>
      <c r="C792" s="44"/>
      <c r="D792" s="42"/>
      <c r="E792" s="42"/>
      <c r="F792" s="42"/>
      <c r="G792" s="45"/>
      <c r="H792" s="42"/>
      <c r="I792" s="42"/>
      <c r="J792" s="42"/>
      <c r="K792" s="9"/>
      <c r="L792" s="42"/>
      <c r="M792" s="2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50"/>
      <c r="Y792" s="42"/>
    </row>
    <row r="793" spans="1:25" ht="15" customHeight="1" x14ac:dyDescent="0.25">
      <c r="A793" s="42"/>
      <c r="B793" s="43"/>
      <c r="C793" s="44"/>
      <c r="D793" s="42"/>
      <c r="E793" s="42"/>
      <c r="F793" s="42"/>
      <c r="G793" s="45"/>
      <c r="H793" s="42"/>
      <c r="I793" s="42"/>
      <c r="J793" s="42"/>
      <c r="K793" s="9"/>
      <c r="L793" s="42"/>
      <c r="M793" s="2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" customHeight="1" x14ac:dyDescent="0.25">
      <c r="A794" s="42"/>
      <c r="B794" s="43"/>
      <c r="C794" s="44"/>
      <c r="D794" s="42"/>
      <c r="E794" s="42"/>
      <c r="F794" s="42"/>
      <c r="G794" s="45"/>
      <c r="H794" s="42"/>
      <c r="I794" s="42"/>
      <c r="J794" s="42"/>
      <c r="K794" s="9"/>
      <c r="L794" s="42"/>
      <c r="M794" s="2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" customHeight="1" x14ac:dyDescent="0.25">
      <c r="A795" s="42"/>
      <c r="B795" s="43"/>
      <c r="C795" s="44"/>
      <c r="D795" s="42"/>
      <c r="E795" s="42"/>
      <c r="F795" s="42"/>
      <c r="G795" s="45"/>
      <c r="H795" s="42"/>
      <c r="I795" s="42"/>
      <c r="J795" s="42"/>
      <c r="K795" s="9"/>
      <c r="L795" s="42"/>
      <c r="M795" s="2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" customHeight="1" x14ac:dyDescent="0.25">
      <c r="A796" s="42"/>
      <c r="B796" s="43"/>
      <c r="C796" s="44"/>
      <c r="D796" s="42"/>
      <c r="E796" s="42"/>
      <c r="F796" s="42"/>
      <c r="G796" s="45"/>
      <c r="H796" s="42"/>
      <c r="I796" s="42"/>
      <c r="J796" s="42"/>
      <c r="K796" s="9"/>
      <c r="L796" s="42"/>
      <c r="M796" s="2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" customHeight="1" x14ac:dyDescent="0.25">
      <c r="A797" s="42"/>
      <c r="B797" s="43"/>
      <c r="C797" s="44"/>
      <c r="D797" s="42"/>
      <c r="E797" s="42"/>
      <c r="F797" s="42"/>
      <c r="G797" s="45"/>
      <c r="H797" s="42"/>
      <c r="I797" s="42"/>
      <c r="J797" s="42"/>
      <c r="K797" s="9"/>
      <c r="L797" s="42"/>
      <c r="M797" s="2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" customHeight="1" x14ac:dyDescent="0.25">
      <c r="A798" s="42"/>
      <c r="B798" s="43"/>
      <c r="C798" s="44"/>
      <c r="D798" s="42"/>
      <c r="E798" s="42"/>
      <c r="F798" s="42"/>
      <c r="G798" s="45"/>
      <c r="H798" s="42"/>
      <c r="I798" s="42"/>
      <c r="J798" s="42"/>
      <c r="K798" s="9"/>
      <c r="L798" s="42"/>
      <c r="M798" s="2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5" customHeight="1" x14ac:dyDescent="0.25">
      <c r="A799" s="42"/>
      <c r="B799" s="43"/>
      <c r="C799" s="44"/>
      <c r="D799" s="42"/>
      <c r="E799" s="42"/>
      <c r="F799" s="42"/>
      <c r="G799" s="45"/>
      <c r="H799" s="42"/>
      <c r="I799" s="42"/>
      <c r="J799" s="42"/>
      <c r="K799" s="9"/>
      <c r="L799" s="42"/>
      <c r="M799" s="2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" customHeight="1" x14ac:dyDescent="0.25">
      <c r="A800" s="42"/>
      <c r="B800" s="43"/>
      <c r="C800" s="44"/>
      <c r="D800" s="42"/>
      <c r="E800" s="42"/>
      <c r="F800" s="42"/>
      <c r="G800" s="45"/>
      <c r="H800" s="42"/>
      <c r="I800" s="42"/>
      <c r="J800" s="42"/>
      <c r="K800" s="9"/>
      <c r="L800" s="42"/>
      <c r="M800" s="2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5" customHeight="1" x14ac:dyDescent="0.25">
      <c r="A801" s="42"/>
      <c r="B801" s="43"/>
      <c r="C801" s="44"/>
      <c r="D801" s="42"/>
      <c r="E801" s="42"/>
      <c r="F801" s="42"/>
      <c r="G801" s="45"/>
      <c r="H801" s="42"/>
      <c r="I801" s="42"/>
      <c r="J801" s="42"/>
      <c r="K801" s="9"/>
      <c r="L801" s="42"/>
      <c r="M801" s="2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" customHeight="1" x14ac:dyDescent="0.25">
      <c r="A802" s="42"/>
      <c r="B802" s="43"/>
      <c r="C802" s="44"/>
      <c r="D802" s="42"/>
      <c r="E802" s="42"/>
      <c r="F802" s="42"/>
      <c r="G802" s="45"/>
      <c r="H802" s="42"/>
      <c r="I802" s="42"/>
      <c r="J802" s="42"/>
      <c r="K802" s="9"/>
      <c r="L802" s="42"/>
      <c r="M802" s="2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 spans="1:25" ht="15" customHeight="1" x14ac:dyDescent="0.25">
      <c r="A803" s="42"/>
      <c r="B803" s="43"/>
      <c r="C803" s="44"/>
      <c r="D803" s="42"/>
      <c r="E803" s="42"/>
      <c r="F803" s="42"/>
      <c r="G803" s="45"/>
      <c r="H803" s="42"/>
      <c r="I803" s="42"/>
      <c r="J803" s="42"/>
      <c r="K803" s="9"/>
      <c r="L803" s="42"/>
      <c r="M803" s="2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 spans="1:25" ht="15" customHeight="1" x14ac:dyDescent="0.25">
      <c r="A804" s="42"/>
      <c r="B804" s="43"/>
      <c r="C804" s="44"/>
      <c r="D804" s="42"/>
      <c r="E804" s="42"/>
      <c r="F804" s="42"/>
      <c r="G804" s="45"/>
      <c r="H804" s="42"/>
      <c r="I804" s="42"/>
      <c r="J804" s="42"/>
      <c r="K804" s="9"/>
      <c r="L804" s="42"/>
      <c r="M804" s="2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" customHeight="1" x14ac:dyDescent="0.25">
      <c r="A805" s="42"/>
      <c r="B805" s="43"/>
      <c r="C805" s="44"/>
      <c r="D805" s="42"/>
      <c r="E805" s="42"/>
      <c r="F805" s="42"/>
      <c r="G805" s="45"/>
      <c r="H805" s="42"/>
      <c r="I805" s="42"/>
      <c r="J805" s="42"/>
      <c r="K805" s="9"/>
      <c r="L805" s="42"/>
      <c r="M805" s="2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" customHeight="1" x14ac:dyDescent="0.25">
      <c r="A806" s="42"/>
      <c r="B806" s="43"/>
      <c r="C806" s="44"/>
      <c r="D806" s="42"/>
      <c r="E806" s="42"/>
      <c r="F806" s="42"/>
      <c r="G806" s="45"/>
      <c r="H806" s="42"/>
      <c r="I806" s="42"/>
      <c r="J806" s="42"/>
      <c r="K806" s="9"/>
      <c r="L806" s="42"/>
      <c r="M806" s="2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" customHeight="1" x14ac:dyDescent="0.25">
      <c r="A807" s="42"/>
      <c r="B807" s="43"/>
      <c r="C807" s="44"/>
      <c r="D807" s="42"/>
      <c r="E807" s="42"/>
      <c r="F807" s="42"/>
      <c r="G807" s="45"/>
      <c r="H807" s="42"/>
      <c r="I807" s="42"/>
      <c r="J807" s="42"/>
      <c r="K807" s="9"/>
      <c r="L807" s="42"/>
      <c r="M807" s="2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" customHeight="1" x14ac:dyDescent="0.25">
      <c r="A808" s="42"/>
      <c r="B808" s="43"/>
      <c r="C808" s="44"/>
      <c r="D808" s="42"/>
      <c r="E808" s="42"/>
      <c r="F808" s="42"/>
      <c r="G808" s="45"/>
      <c r="H808" s="42"/>
      <c r="I808" s="42"/>
      <c r="J808" s="42"/>
      <c r="K808" s="9"/>
      <c r="L808" s="42"/>
      <c r="M808" s="2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" customHeight="1" x14ac:dyDescent="0.25">
      <c r="A809" s="42"/>
      <c r="B809" s="43"/>
      <c r="C809" s="44"/>
      <c r="D809" s="42"/>
      <c r="E809" s="42"/>
      <c r="F809" s="42"/>
      <c r="G809" s="45"/>
      <c r="H809" s="42"/>
      <c r="I809" s="42"/>
      <c r="J809" s="42"/>
      <c r="K809" s="9"/>
      <c r="L809" s="42"/>
      <c r="M809" s="2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" customHeight="1" x14ac:dyDescent="0.25">
      <c r="A810" s="42"/>
      <c r="B810" s="43"/>
      <c r="C810" s="44"/>
      <c r="D810" s="42"/>
      <c r="E810" s="42"/>
      <c r="F810" s="42"/>
      <c r="G810" s="45"/>
      <c r="H810" s="42"/>
      <c r="I810" s="42"/>
      <c r="J810" s="42"/>
      <c r="K810" s="9"/>
      <c r="L810" s="42"/>
      <c r="M810" s="2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" customHeight="1" x14ac:dyDescent="0.25">
      <c r="A811" s="42"/>
      <c r="B811" s="43"/>
      <c r="C811" s="44"/>
      <c r="D811" s="42"/>
      <c r="E811" s="42"/>
      <c r="F811" s="42"/>
      <c r="G811" s="45"/>
      <c r="H811" s="42"/>
      <c r="I811" s="42"/>
      <c r="J811" s="42"/>
      <c r="K811" s="9"/>
      <c r="L811" s="42"/>
      <c r="M811" s="2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" customHeight="1" x14ac:dyDescent="0.25">
      <c r="A812" s="42"/>
      <c r="B812" s="43"/>
      <c r="C812" s="44"/>
      <c r="D812" s="42"/>
      <c r="E812" s="42"/>
      <c r="F812" s="42"/>
      <c r="G812" s="45"/>
      <c r="H812" s="42"/>
      <c r="I812" s="42"/>
      <c r="J812" s="42"/>
      <c r="K812" s="9"/>
      <c r="L812" s="42"/>
      <c r="M812" s="2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" customHeight="1" x14ac:dyDescent="0.25">
      <c r="A813" s="42"/>
      <c r="B813" s="43"/>
      <c r="C813" s="44"/>
      <c r="D813" s="42"/>
      <c r="E813" s="42"/>
      <c r="F813" s="42"/>
      <c r="G813" s="45"/>
      <c r="H813" s="42"/>
      <c r="I813" s="42"/>
      <c r="J813" s="42"/>
      <c r="K813" s="9"/>
      <c r="L813" s="42"/>
      <c r="M813" s="2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" customHeight="1" x14ac:dyDescent="0.25">
      <c r="A814" s="42"/>
      <c r="B814" s="43"/>
      <c r="C814" s="44"/>
      <c r="D814" s="42"/>
      <c r="E814" s="42"/>
      <c r="F814" s="42"/>
      <c r="G814" s="45"/>
      <c r="H814" s="42"/>
      <c r="I814" s="42"/>
      <c r="J814" s="42"/>
      <c r="K814" s="9"/>
      <c r="L814" s="42"/>
      <c r="M814" s="2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" customHeight="1" x14ac:dyDescent="0.25">
      <c r="A815" s="42"/>
      <c r="B815" s="43"/>
      <c r="C815" s="44"/>
      <c r="D815" s="42"/>
      <c r="E815" s="42"/>
      <c r="F815" s="42"/>
      <c r="G815" s="45"/>
      <c r="H815" s="42"/>
      <c r="I815" s="42"/>
      <c r="J815" s="42"/>
      <c r="K815" s="9"/>
      <c r="L815" s="42"/>
      <c r="M815" s="2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" customHeight="1" x14ac:dyDescent="0.25">
      <c r="A816" s="42"/>
      <c r="B816" s="43"/>
      <c r="C816" s="44"/>
      <c r="D816" s="42"/>
      <c r="E816" s="42"/>
      <c r="F816" s="42"/>
      <c r="G816" s="45"/>
      <c r="H816" s="42"/>
      <c r="I816" s="42"/>
      <c r="J816" s="42"/>
      <c r="K816" s="9"/>
      <c r="L816" s="42"/>
      <c r="M816" s="2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" customHeight="1" x14ac:dyDescent="0.25">
      <c r="A817" s="42"/>
      <c r="B817" s="43"/>
      <c r="C817" s="44"/>
      <c r="D817" s="42"/>
      <c r="E817" s="42"/>
      <c r="F817" s="42"/>
      <c r="G817" s="45"/>
      <c r="H817" s="42"/>
      <c r="I817" s="42"/>
      <c r="J817" s="42"/>
      <c r="K817" s="9"/>
      <c r="L817" s="42"/>
      <c r="M817" s="2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" customHeight="1" x14ac:dyDescent="0.25">
      <c r="A818" s="42"/>
      <c r="B818" s="43"/>
      <c r="C818" s="44"/>
      <c r="D818" s="42"/>
      <c r="E818" s="42"/>
      <c r="F818" s="42"/>
      <c r="G818" s="45"/>
      <c r="H818" s="42"/>
      <c r="I818" s="42"/>
      <c r="J818" s="42"/>
      <c r="K818" s="9"/>
      <c r="L818" s="42"/>
      <c r="M818" s="2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" customHeight="1" x14ac:dyDescent="0.25">
      <c r="A819" s="42"/>
      <c r="B819" s="43"/>
      <c r="C819" s="44"/>
      <c r="D819" s="42"/>
      <c r="E819" s="42"/>
      <c r="F819" s="42"/>
      <c r="G819" s="45"/>
      <c r="H819" s="42"/>
      <c r="I819" s="42"/>
      <c r="J819" s="42"/>
      <c r="K819" s="9"/>
      <c r="L819" s="42"/>
      <c r="M819" s="2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5" customHeight="1" x14ac:dyDescent="0.25">
      <c r="A820" s="42"/>
      <c r="B820" s="43"/>
      <c r="C820" s="44"/>
      <c r="D820" s="42"/>
      <c r="E820" s="42"/>
      <c r="F820" s="42"/>
      <c r="G820" s="45"/>
      <c r="H820" s="42"/>
      <c r="I820" s="42"/>
      <c r="J820" s="42"/>
      <c r="K820" s="9"/>
      <c r="L820" s="42"/>
      <c r="M820" s="2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" customHeight="1" x14ac:dyDescent="0.25">
      <c r="A821" s="42"/>
      <c r="B821" s="43"/>
      <c r="C821" s="44"/>
      <c r="D821" s="42"/>
      <c r="E821" s="42"/>
      <c r="F821" s="42"/>
      <c r="G821" s="45"/>
      <c r="H821" s="42"/>
      <c r="I821" s="42"/>
      <c r="J821" s="42"/>
      <c r="K821" s="9"/>
      <c r="L821" s="42"/>
      <c r="M821" s="2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50"/>
      <c r="Y821" s="42"/>
    </row>
    <row r="822" spans="1:25" ht="15" customHeight="1" x14ac:dyDescent="0.25">
      <c r="A822" s="42"/>
      <c r="B822" s="43"/>
      <c r="C822" s="44"/>
      <c r="D822" s="42"/>
      <c r="E822" s="42"/>
      <c r="F822" s="42"/>
      <c r="G822" s="45"/>
      <c r="H822" s="42"/>
      <c r="I822" s="42"/>
      <c r="J822" s="42"/>
      <c r="K822" s="9"/>
      <c r="L822" s="42"/>
      <c r="M822" s="2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50"/>
      <c r="Y822" s="42"/>
    </row>
    <row r="823" spans="1:25" ht="15" customHeight="1" x14ac:dyDescent="0.25">
      <c r="A823" s="42"/>
      <c r="B823" s="43"/>
      <c r="C823" s="44"/>
      <c r="D823" s="42"/>
      <c r="E823" s="42"/>
      <c r="F823" s="42"/>
      <c r="G823" s="45"/>
      <c r="H823" s="42"/>
      <c r="I823" s="42"/>
      <c r="J823" s="42"/>
      <c r="K823" s="9"/>
      <c r="L823" s="42"/>
      <c r="M823" s="2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" customHeight="1" x14ac:dyDescent="0.25">
      <c r="A824" s="42"/>
      <c r="B824" s="43"/>
      <c r="C824" s="44"/>
      <c r="D824" s="42"/>
      <c r="E824" s="42"/>
      <c r="F824" s="42"/>
      <c r="G824" s="45"/>
      <c r="H824" s="42"/>
      <c r="I824" s="42"/>
      <c r="J824" s="42"/>
      <c r="K824" s="9"/>
      <c r="L824" s="42"/>
      <c r="M824" s="2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" customHeight="1" x14ac:dyDescent="0.25">
      <c r="A825" s="42"/>
      <c r="B825" s="43"/>
      <c r="C825" s="44"/>
      <c r="D825" s="42"/>
      <c r="E825" s="42"/>
      <c r="F825" s="42"/>
      <c r="G825" s="45"/>
      <c r="H825" s="42"/>
      <c r="I825" s="42"/>
      <c r="J825" s="42"/>
      <c r="K825" s="9"/>
      <c r="L825" s="42"/>
      <c r="M825" s="2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" customHeight="1" x14ac:dyDescent="0.25">
      <c r="A826" s="42"/>
      <c r="B826" s="43"/>
      <c r="C826" s="44"/>
      <c r="D826" s="42"/>
      <c r="E826" s="42"/>
      <c r="F826" s="42"/>
      <c r="G826" s="45"/>
      <c r="H826" s="42"/>
      <c r="I826" s="42"/>
      <c r="J826" s="42"/>
      <c r="K826" s="9"/>
      <c r="L826" s="42"/>
      <c r="M826" s="2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" customHeight="1" x14ac:dyDescent="0.25">
      <c r="A827" s="42"/>
      <c r="B827" s="43"/>
      <c r="C827" s="44"/>
      <c r="D827" s="42"/>
      <c r="E827" s="42"/>
      <c r="F827" s="42"/>
      <c r="G827" s="45"/>
      <c r="H827" s="42"/>
      <c r="I827" s="42"/>
      <c r="J827" s="42"/>
      <c r="K827" s="9"/>
      <c r="L827" s="42"/>
      <c r="M827" s="2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" customHeight="1" x14ac:dyDescent="0.25">
      <c r="A828" s="42"/>
      <c r="B828" s="43"/>
      <c r="C828" s="44"/>
      <c r="D828" s="42"/>
      <c r="E828" s="42"/>
      <c r="F828" s="42"/>
      <c r="G828" s="45"/>
      <c r="H828" s="42"/>
      <c r="I828" s="42"/>
      <c r="J828" s="42"/>
      <c r="K828" s="9"/>
      <c r="L828" s="42"/>
      <c r="M828" s="2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" customHeight="1" x14ac:dyDescent="0.25">
      <c r="A829" s="42"/>
      <c r="B829" s="43"/>
      <c r="C829" s="44"/>
      <c r="D829" s="42"/>
      <c r="E829" s="42"/>
      <c r="F829" s="42"/>
      <c r="G829" s="45"/>
      <c r="H829" s="42"/>
      <c r="I829" s="42"/>
      <c r="J829" s="42"/>
      <c r="K829" s="9"/>
      <c r="L829" s="42"/>
      <c r="M829" s="2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" customHeight="1" x14ac:dyDescent="0.25">
      <c r="A830" s="42"/>
      <c r="B830" s="43"/>
      <c r="C830" s="44"/>
      <c r="D830" s="42"/>
      <c r="E830" s="42"/>
      <c r="F830" s="42"/>
      <c r="G830" s="45"/>
      <c r="H830" s="42"/>
      <c r="I830" s="42"/>
      <c r="J830" s="42"/>
      <c r="K830" s="9"/>
      <c r="L830" s="42"/>
      <c r="M830" s="2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" customHeight="1" x14ac:dyDescent="0.25">
      <c r="A831" s="42"/>
      <c r="B831" s="43"/>
      <c r="C831" s="44"/>
      <c r="D831" s="42"/>
      <c r="E831" s="42"/>
      <c r="F831" s="42"/>
      <c r="G831" s="45"/>
      <c r="H831" s="42"/>
      <c r="I831" s="42"/>
      <c r="J831" s="42"/>
      <c r="K831" s="9"/>
      <c r="L831" s="42"/>
      <c r="M831" s="2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" customHeight="1" x14ac:dyDescent="0.25">
      <c r="A832" s="42"/>
      <c r="B832" s="43"/>
      <c r="C832" s="44"/>
      <c r="D832" s="42"/>
      <c r="E832" s="42"/>
      <c r="F832" s="42"/>
      <c r="G832" s="45"/>
      <c r="H832" s="42"/>
      <c r="I832" s="42"/>
      <c r="J832" s="42"/>
      <c r="K832" s="9"/>
      <c r="L832" s="42"/>
      <c r="M832" s="2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" customHeight="1" x14ac:dyDescent="0.25">
      <c r="A833" s="42"/>
      <c r="B833" s="43"/>
      <c r="C833" s="44"/>
      <c r="D833" s="42"/>
      <c r="E833" s="42"/>
      <c r="F833" s="42"/>
      <c r="G833" s="45"/>
      <c r="H833" s="42"/>
      <c r="I833" s="42"/>
      <c r="J833" s="42"/>
      <c r="K833" s="9"/>
      <c r="L833" s="42"/>
      <c r="M833" s="2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" customHeight="1" x14ac:dyDescent="0.25">
      <c r="A834" s="42"/>
      <c r="B834" s="43"/>
      <c r="C834" s="44"/>
      <c r="D834" s="42"/>
      <c r="E834" s="42"/>
      <c r="F834" s="42"/>
      <c r="G834" s="45"/>
      <c r="H834" s="42"/>
      <c r="I834" s="42"/>
      <c r="J834" s="42"/>
      <c r="K834" s="9"/>
      <c r="L834" s="42"/>
      <c r="M834" s="2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" customHeight="1" x14ac:dyDescent="0.25">
      <c r="A835" s="42"/>
      <c r="B835" s="43"/>
      <c r="C835" s="44"/>
      <c r="D835" s="42"/>
      <c r="E835" s="42"/>
      <c r="F835" s="42"/>
      <c r="G835" s="45"/>
      <c r="H835" s="42"/>
      <c r="I835" s="42"/>
      <c r="J835" s="42"/>
      <c r="K835" s="9"/>
      <c r="L835" s="42"/>
      <c r="M835" s="2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" customHeight="1" x14ac:dyDescent="0.25">
      <c r="A836" s="42"/>
      <c r="B836" s="43"/>
      <c r="C836" s="44"/>
      <c r="D836" s="42"/>
      <c r="E836" s="42"/>
      <c r="F836" s="42"/>
      <c r="G836" s="45"/>
      <c r="H836" s="42"/>
      <c r="I836" s="42"/>
      <c r="J836" s="42"/>
      <c r="K836" s="9"/>
      <c r="L836" s="42"/>
      <c r="M836" s="2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" customHeight="1" x14ac:dyDescent="0.25">
      <c r="A837" s="42"/>
      <c r="B837" s="43"/>
      <c r="C837" s="44"/>
      <c r="D837" s="42"/>
      <c r="E837" s="42"/>
      <c r="F837" s="42"/>
      <c r="G837" s="45"/>
      <c r="H837" s="42"/>
      <c r="I837" s="42"/>
      <c r="J837" s="42"/>
      <c r="K837" s="9"/>
      <c r="L837" s="42"/>
      <c r="M837" s="2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" customHeight="1" x14ac:dyDescent="0.25">
      <c r="A838" s="42"/>
      <c r="B838" s="43"/>
      <c r="C838" s="44"/>
      <c r="D838" s="42"/>
      <c r="E838" s="42"/>
      <c r="F838" s="42"/>
      <c r="G838" s="45"/>
      <c r="H838" s="42"/>
      <c r="I838" s="42"/>
      <c r="J838" s="42"/>
      <c r="K838" s="9"/>
      <c r="L838" s="42"/>
      <c r="M838" s="2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" customHeight="1" x14ac:dyDescent="0.25">
      <c r="A839" s="42"/>
      <c r="B839" s="43"/>
      <c r="C839" s="44"/>
      <c r="D839" s="42"/>
      <c r="E839" s="42"/>
      <c r="F839" s="42"/>
      <c r="G839" s="45"/>
      <c r="H839" s="42"/>
      <c r="I839" s="42"/>
      <c r="J839" s="42"/>
      <c r="K839" s="9"/>
      <c r="L839" s="42"/>
      <c r="M839" s="2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" customHeight="1" x14ac:dyDescent="0.25">
      <c r="A840" s="42"/>
      <c r="B840" s="43"/>
      <c r="C840" s="44"/>
      <c r="D840" s="42"/>
      <c r="E840" s="42"/>
      <c r="F840" s="42"/>
      <c r="G840" s="45"/>
      <c r="H840" s="42"/>
      <c r="I840" s="42"/>
      <c r="J840" s="42"/>
      <c r="K840" s="9"/>
      <c r="L840" s="42"/>
      <c r="M840" s="2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" customHeight="1" x14ac:dyDescent="0.25">
      <c r="A841" s="42"/>
      <c r="B841" s="43"/>
      <c r="C841" s="44"/>
      <c r="D841" s="42"/>
      <c r="E841" s="42"/>
      <c r="F841" s="42"/>
      <c r="G841" s="45"/>
      <c r="H841" s="42"/>
      <c r="I841" s="42"/>
      <c r="J841" s="42"/>
      <c r="K841" s="9"/>
      <c r="L841" s="42"/>
      <c r="M841" s="2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" customHeight="1" x14ac:dyDescent="0.25">
      <c r="A842" s="42"/>
      <c r="B842" s="43"/>
      <c r="C842" s="44"/>
      <c r="D842" s="42"/>
      <c r="E842" s="42"/>
      <c r="F842" s="42"/>
      <c r="G842" s="45"/>
      <c r="H842" s="42"/>
      <c r="I842" s="42"/>
      <c r="J842" s="42"/>
      <c r="K842" s="9"/>
      <c r="L842" s="42"/>
      <c r="M842" s="2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 spans="1:25" ht="15" customHeight="1" x14ac:dyDescent="0.25">
      <c r="A843" s="42"/>
      <c r="B843" s="43"/>
      <c r="C843" s="44"/>
      <c r="D843" s="42"/>
      <c r="E843" s="42"/>
      <c r="F843" s="42"/>
      <c r="G843" s="45"/>
      <c r="H843" s="42"/>
      <c r="I843" s="42"/>
      <c r="J843" s="42"/>
      <c r="K843" s="9"/>
      <c r="L843" s="42"/>
      <c r="M843" s="2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" customHeight="1" x14ac:dyDescent="0.25">
      <c r="A844" s="42"/>
      <c r="B844" s="43"/>
      <c r="C844" s="44"/>
      <c r="D844" s="42"/>
      <c r="E844" s="42"/>
      <c r="F844" s="42"/>
      <c r="G844" s="45"/>
      <c r="H844" s="42"/>
      <c r="I844" s="42"/>
      <c r="J844" s="42"/>
      <c r="K844" s="9"/>
      <c r="L844" s="42"/>
      <c r="M844" s="2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" customHeight="1" x14ac:dyDescent="0.25">
      <c r="A845" s="42"/>
      <c r="B845" s="43"/>
      <c r="C845" s="44"/>
      <c r="D845" s="42"/>
      <c r="E845" s="42"/>
      <c r="F845" s="42"/>
      <c r="G845" s="45"/>
      <c r="H845" s="42"/>
      <c r="I845" s="42"/>
      <c r="J845" s="42"/>
      <c r="K845" s="9"/>
      <c r="L845" s="42"/>
      <c r="M845" s="2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" customHeight="1" x14ac:dyDescent="0.25">
      <c r="A846" s="42"/>
      <c r="B846" s="43"/>
      <c r="C846" s="44"/>
      <c r="D846" s="42"/>
      <c r="E846" s="42"/>
      <c r="F846" s="42"/>
      <c r="G846" s="45"/>
      <c r="H846" s="42"/>
      <c r="I846" s="42"/>
      <c r="J846" s="42"/>
      <c r="K846" s="9"/>
      <c r="L846" s="42"/>
      <c r="M846" s="2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" customHeight="1" x14ac:dyDescent="0.25">
      <c r="A847" s="42"/>
      <c r="B847" s="43"/>
      <c r="C847" s="44"/>
      <c r="D847" s="42"/>
      <c r="E847" s="42"/>
      <c r="F847" s="42"/>
      <c r="G847" s="45"/>
      <c r="H847" s="42"/>
      <c r="I847" s="42"/>
      <c r="J847" s="42"/>
      <c r="K847" s="9"/>
      <c r="L847" s="42"/>
      <c r="M847" s="2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" customHeight="1" x14ac:dyDescent="0.25">
      <c r="A848" s="42"/>
      <c r="B848" s="43"/>
      <c r="C848" s="44"/>
      <c r="D848" s="42"/>
      <c r="E848" s="42"/>
      <c r="F848" s="42"/>
      <c r="G848" s="45"/>
      <c r="H848" s="42"/>
      <c r="I848" s="42"/>
      <c r="J848" s="42"/>
      <c r="K848" s="9"/>
      <c r="L848" s="42"/>
      <c r="M848" s="2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" customHeight="1" x14ac:dyDescent="0.25">
      <c r="A849" s="42"/>
      <c r="B849" s="43"/>
      <c r="C849" s="44"/>
      <c r="D849" s="42"/>
      <c r="E849" s="42"/>
      <c r="F849" s="42"/>
      <c r="G849" s="45"/>
      <c r="H849" s="42"/>
      <c r="I849" s="42"/>
      <c r="J849" s="42"/>
      <c r="K849" s="9"/>
      <c r="L849" s="42"/>
      <c r="M849" s="2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" customHeight="1" x14ac:dyDescent="0.25">
      <c r="A850" s="42"/>
      <c r="B850" s="43"/>
      <c r="C850" s="44"/>
      <c r="D850" s="42"/>
      <c r="E850" s="42"/>
      <c r="F850" s="42"/>
      <c r="G850" s="45"/>
      <c r="H850" s="42"/>
      <c r="I850" s="42"/>
      <c r="J850" s="42"/>
      <c r="K850" s="9"/>
      <c r="L850" s="42"/>
      <c r="M850" s="2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" customHeight="1" x14ac:dyDescent="0.25">
      <c r="A851" s="42"/>
      <c r="B851" s="43"/>
      <c r="C851" s="44"/>
      <c r="D851" s="42"/>
      <c r="E851" s="42"/>
      <c r="F851" s="42"/>
      <c r="G851" s="45"/>
      <c r="H851" s="42"/>
      <c r="I851" s="42"/>
      <c r="J851" s="42"/>
      <c r="K851" s="9"/>
      <c r="L851" s="42"/>
      <c r="M851" s="2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" customHeight="1" x14ac:dyDescent="0.25">
      <c r="A852" s="42"/>
      <c r="B852" s="43"/>
      <c r="C852" s="44"/>
      <c r="D852" s="42"/>
      <c r="E852" s="42"/>
      <c r="F852" s="42"/>
      <c r="G852" s="45"/>
      <c r="H852" s="42"/>
      <c r="I852" s="42"/>
      <c r="J852" s="42"/>
      <c r="K852" s="9"/>
      <c r="L852" s="42"/>
      <c r="M852" s="2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" customHeight="1" x14ac:dyDescent="0.25">
      <c r="A853" s="42"/>
      <c r="B853" s="43"/>
      <c r="C853" s="44"/>
      <c r="D853" s="42"/>
      <c r="E853" s="42"/>
      <c r="F853" s="42"/>
      <c r="G853" s="45"/>
      <c r="H853" s="42"/>
      <c r="I853" s="42"/>
      <c r="J853" s="42"/>
      <c r="K853" s="9"/>
      <c r="L853" s="42"/>
      <c r="M853" s="2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" customHeight="1" x14ac:dyDescent="0.25">
      <c r="A854" s="42"/>
      <c r="B854" s="43"/>
      <c r="C854" s="44"/>
      <c r="D854" s="42"/>
      <c r="E854" s="42"/>
      <c r="F854" s="42"/>
      <c r="G854" s="45"/>
      <c r="H854" s="42"/>
      <c r="I854" s="42"/>
      <c r="J854" s="42"/>
      <c r="K854" s="9"/>
      <c r="L854" s="42"/>
      <c r="M854" s="2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" customHeight="1" x14ac:dyDescent="0.25">
      <c r="A855" s="42"/>
      <c r="B855" s="43"/>
      <c r="C855" s="44"/>
      <c r="D855" s="42"/>
      <c r="E855" s="42"/>
      <c r="F855" s="42"/>
      <c r="G855" s="45"/>
      <c r="H855" s="42"/>
      <c r="I855" s="42"/>
      <c r="J855" s="42"/>
      <c r="K855" s="9"/>
      <c r="L855" s="42"/>
      <c r="M855" s="2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" customHeight="1" x14ac:dyDescent="0.25">
      <c r="A856" s="42"/>
      <c r="B856" s="43"/>
      <c r="C856" s="44"/>
      <c r="D856" s="42"/>
      <c r="E856" s="42"/>
      <c r="F856" s="42"/>
      <c r="G856" s="45"/>
      <c r="H856" s="42"/>
      <c r="I856" s="42"/>
      <c r="J856" s="42"/>
      <c r="K856" s="9"/>
      <c r="L856" s="42"/>
      <c r="M856" s="2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" customHeight="1" x14ac:dyDescent="0.25">
      <c r="A857" s="42"/>
      <c r="B857" s="43"/>
      <c r="C857" s="44"/>
      <c r="D857" s="42"/>
      <c r="E857" s="42"/>
      <c r="F857" s="42"/>
      <c r="G857" s="45"/>
      <c r="H857" s="42"/>
      <c r="I857" s="42"/>
      <c r="J857" s="42"/>
      <c r="K857" s="9"/>
      <c r="L857" s="42"/>
      <c r="M857" s="2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" customHeight="1" x14ac:dyDescent="0.25">
      <c r="A858" s="42"/>
      <c r="B858" s="43"/>
      <c r="C858" s="44"/>
      <c r="D858" s="42"/>
      <c r="E858" s="42"/>
      <c r="F858" s="42"/>
      <c r="G858" s="45"/>
      <c r="H858" s="42"/>
      <c r="I858" s="42"/>
      <c r="J858" s="42"/>
      <c r="K858" s="9"/>
      <c r="L858" s="42"/>
      <c r="M858" s="2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15" customHeight="1" x14ac:dyDescent="0.25">
      <c r="A859" s="42"/>
      <c r="B859" s="43"/>
      <c r="C859" s="44"/>
      <c r="D859" s="42"/>
      <c r="E859" s="42"/>
      <c r="F859" s="42"/>
      <c r="G859" s="45"/>
      <c r="H859" s="42"/>
      <c r="I859" s="42"/>
      <c r="J859" s="42"/>
      <c r="K859" s="9"/>
      <c r="L859" s="42"/>
      <c r="M859" s="2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5" customHeight="1" x14ac:dyDescent="0.25">
      <c r="A860" s="42"/>
      <c r="B860" s="43"/>
      <c r="C860" s="44"/>
      <c r="D860" s="42"/>
      <c r="E860" s="42"/>
      <c r="F860" s="42"/>
      <c r="G860" s="45"/>
      <c r="H860" s="42"/>
      <c r="I860" s="42"/>
      <c r="J860" s="42"/>
      <c r="K860" s="9"/>
      <c r="L860" s="42"/>
      <c r="M860" s="2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 spans="1:25" ht="15" customHeight="1" x14ac:dyDescent="0.25">
      <c r="A861" s="42"/>
      <c r="B861" s="43"/>
      <c r="C861" s="44"/>
      <c r="D861" s="42"/>
      <c r="E861" s="42"/>
      <c r="F861" s="42"/>
      <c r="G861" s="45"/>
      <c r="H861" s="42"/>
      <c r="I861" s="42"/>
      <c r="J861" s="42"/>
      <c r="K861" s="9"/>
      <c r="L861" s="42"/>
      <c r="M861" s="2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" customHeight="1" x14ac:dyDescent="0.25">
      <c r="A862" s="42"/>
      <c r="B862" s="43"/>
      <c r="C862" s="44"/>
      <c r="D862" s="42"/>
      <c r="E862" s="42"/>
      <c r="F862" s="42"/>
      <c r="G862" s="45"/>
      <c r="H862" s="42"/>
      <c r="I862" s="42"/>
      <c r="J862" s="42"/>
      <c r="K862" s="9"/>
      <c r="L862" s="42"/>
      <c r="M862" s="2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" customHeight="1" x14ac:dyDescent="0.25">
      <c r="A863" s="42"/>
      <c r="B863" s="43"/>
      <c r="C863" s="44"/>
      <c r="D863" s="42"/>
      <c r="E863" s="42"/>
      <c r="F863" s="42"/>
      <c r="G863" s="45"/>
      <c r="H863" s="42"/>
      <c r="I863" s="42"/>
      <c r="J863" s="42"/>
      <c r="K863" s="9"/>
      <c r="L863" s="42"/>
      <c r="M863" s="2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" customHeight="1" x14ac:dyDescent="0.25">
      <c r="A864" s="42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" customHeight="1" x14ac:dyDescent="0.25">
      <c r="A865" s="42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" customHeight="1" x14ac:dyDescent="0.25">
      <c r="A866" s="42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15" customHeight="1" x14ac:dyDescent="0.25">
      <c r="A867" s="42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" customHeight="1" x14ac:dyDescent="0.25">
      <c r="A868" s="42"/>
      <c r="B868" s="43"/>
      <c r="C868" s="44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 spans="1:25" ht="15" customHeight="1" x14ac:dyDescent="0.25">
      <c r="A869" s="42"/>
      <c r="B869" s="43"/>
      <c r="C869" s="44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" customHeight="1" x14ac:dyDescent="0.25">
      <c r="A870" s="42"/>
      <c r="B870" s="43"/>
      <c r="C870" s="44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" customHeight="1" x14ac:dyDescent="0.25">
      <c r="A871" s="42"/>
      <c r="B871" s="43"/>
      <c r="C871" s="44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" customHeight="1" x14ac:dyDescent="0.25">
      <c r="A872" s="42"/>
      <c r="B872" s="43"/>
      <c r="C872" s="44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" customHeight="1" x14ac:dyDescent="0.25">
      <c r="A873" s="42"/>
      <c r="B873" s="43"/>
      <c r="C873" s="44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" customHeight="1" x14ac:dyDescent="0.25">
      <c r="A874" s="42"/>
      <c r="B874" s="43"/>
      <c r="C874" s="44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" customHeight="1" x14ac:dyDescent="0.25">
      <c r="A875" s="42"/>
      <c r="B875" s="43"/>
      <c r="C875" s="44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" customHeight="1" x14ac:dyDescent="0.25">
      <c r="A876" s="42"/>
      <c r="B876" s="43"/>
      <c r="C876" s="44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" customHeight="1" x14ac:dyDescent="0.25">
      <c r="A877" s="42"/>
      <c r="B877" s="43"/>
      <c r="C877" s="44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" customHeight="1" x14ac:dyDescent="0.25">
      <c r="A878" s="42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" customHeight="1" x14ac:dyDescent="0.25">
      <c r="A879" s="42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" customHeight="1" x14ac:dyDescent="0.25">
      <c r="A880" s="42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 spans="1:25" ht="15" customHeight="1" x14ac:dyDescent="0.25">
      <c r="A881" s="42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" customHeight="1" x14ac:dyDescent="0.25">
      <c r="A882" s="42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" customHeight="1" x14ac:dyDescent="0.25">
      <c r="A883" s="42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 spans="1:25" ht="15" customHeight="1" x14ac:dyDescent="0.25">
      <c r="A884" s="42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 spans="1:25" ht="15" customHeight="1" x14ac:dyDescent="0.25">
      <c r="A885" s="42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 spans="1:25" ht="15" customHeight="1" x14ac:dyDescent="0.25">
      <c r="A886" s="42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" customHeight="1" x14ac:dyDescent="0.25">
      <c r="A887" s="42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" customHeight="1" x14ac:dyDescent="0.25">
      <c r="A888" s="42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" customHeight="1" x14ac:dyDescent="0.25">
      <c r="A889" s="42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" customHeight="1" x14ac:dyDescent="0.25">
      <c r="A890" s="42"/>
      <c r="B890" s="43"/>
      <c r="C890" s="4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" customHeight="1" x14ac:dyDescent="0.25">
      <c r="A891" s="42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15" customHeight="1" x14ac:dyDescent="0.25">
      <c r="A892" s="42"/>
      <c r="B892" s="43"/>
      <c r="C892" s="44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" customHeight="1" x14ac:dyDescent="0.25">
      <c r="A893" s="42"/>
      <c r="B893" s="43"/>
      <c r="C893" s="44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 spans="1:25" ht="15" customHeight="1" x14ac:dyDescent="0.25">
      <c r="A894" s="42"/>
      <c r="B894" s="43"/>
      <c r="C894" s="44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 spans="1:25" ht="15" customHeight="1" x14ac:dyDescent="0.25">
      <c r="A895" s="42"/>
      <c r="B895" s="43"/>
      <c r="C895" s="44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" customHeight="1" x14ac:dyDescent="0.25">
      <c r="A896" s="42"/>
      <c r="B896" s="43"/>
      <c r="C896" s="44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 spans="1:25" ht="15" customHeight="1" x14ac:dyDescent="0.25">
      <c r="A897" s="42"/>
      <c r="B897" s="43"/>
      <c r="C897" s="44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" customHeight="1" x14ac:dyDescent="0.25">
      <c r="A898" s="42"/>
      <c r="B898" s="43"/>
      <c r="C898" s="44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" customHeight="1" x14ac:dyDescent="0.25">
      <c r="A899" s="42"/>
      <c r="B899" s="43"/>
      <c r="C899" s="44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" customHeight="1" x14ac:dyDescent="0.25">
      <c r="A900" s="42"/>
      <c r="B900" s="43"/>
      <c r="C900" s="44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15" customHeight="1" x14ac:dyDescent="0.25">
      <c r="A901" s="42"/>
      <c r="B901" s="43"/>
      <c r="C901" s="44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61"/>
      <c r="R901" s="61"/>
      <c r="S901" s="61"/>
      <c r="T901" s="61"/>
      <c r="U901" s="42"/>
      <c r="V901" s="42"/>
      <c r="W901" s="42"/>
      <c r="X901" s="42"/>
      <c r="Y901" s="42"/>
    </row>
    <row r="902" spans="1:25" ht="15" customHeight="1" x14ac:dyDescent="0.25">
      <c r="A902" s="42"/>
      <c r="B902" s="43"/>
      <c r="C902" s="44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 spans="1:25" ht="15" customHeight="1" x14ac:dyDescent="0.25">
      <c r="A903" s="42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" customHeight="1" x14ac:dyDescent="0.25">
      <c r="A904" s="42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" customHeight="1" x14ac:dyDescent="0.25">
      <c r="A905" s="42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" customHeight="1" x14ac:dyDescent="0.25">
      <c r="A906" s="42"/>
      <c r="B906" s="62"/>
      <c r="C906" s="66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" customHeight="1" x14ac:dyDescent="0.25">
      <c r="A907" s="42"/>
      <c r="B907" s="43"/>
      <c r="C907" s="63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" customHeight="1" x14ac:dyDescent="0.25">
      <c r="A908" s="42"/>
      <c r="B908" s="43"/>
      <c r="C908" s="63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" customHeight="1" x14ac:dyDescent="0.25">
      <c r="A909" s="42"/>
      <c r="B909" s="43"/>
      <c r="C909" s="63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" customHeight="1" x14ac:dyDescent="0.25">
      <c r="A910" s="42"/>
      <c r="B910" s="43"/>
      <c r="C910" s="63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" customHeight="1" x14ac:dyDescent="0.25">
      <c r="A911" s="42"/>
      <c r="B911" s="43"/>
      <c r="C911" s="63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" customHeight="1" x14ac:dyDescent="0.25">
      <c r="A912" s="42"/>
      <c r="B912" s="43"/>
      <c r="C912" s="63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" customHeight="1" x14ac:dyDescent="0.25">
      <c r="A913" s="42"/>
      <c r="B913" s="43"/>
      <c r="C913" s="63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 spans="1:25" ht="15" customHeight="1" x14ac:dyDescent="0.25">
      <c r="A914" s="42"/>
      <c r="B914" s="43"/>
      <c r="C914" s="44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 spans="1:25" ht="15" customHeight="1" x14ac:dyDescent="0.25">
      <c r="A915" s="42"/>
      <c r="B915" s="43"/>
      <c r="C915" s="44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" customHeight="1" x14ac:dyDescent="0.25">
      <c r="A916" s="42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" customHeight="1" x14ac:dyDescent="0.25">
      <c r="A917" s="42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" customHeight="1" x14ac:dyDescent="0.25">
      <c r="A918" s="42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" customHeight="1" x14ac:dyDescent="0.25">
      <c r="A919" s="42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" customHeight="1" x14ac:dyDescent="0.25">
      <c r="A920" s="42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" customHeight="1" x14ac:dyDescent="0.25">
      <c r="A921" s="42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" customHeight="1" x14ac:dyDescent="0.25">
      <c r="A922" s="42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" customHeight="1" x14ac:dyDescent="0.25">
      <c r="A923" s="42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" customHeight="1" x14ac:dyDescent="0.25">
      <c r="A924" s="42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" customHeight="1" x14ac:dyDescent="0.25">
      <c r="A925" s="42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" customHeight="1" x14ac:dyDescent="0.25">
      <c r="A926" s="42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" customHeight="1" x14ac:dyDescent="0.25">
      <c r="A927" s="42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" customHeight="1" x14ac:dyDescent="0.25">
      <c r="A928" s="42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" customHeight="1" x14ac:dyDescent="0.25">
      <c r="A929" s="42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" customHeight="1" x14ac:dyDescent="0.25">
      <c r="A930" s="42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" customHeight="1" x14ac:dyDescent="0.25">
      <c r="A931" s="42"/>
      <c r="B931" s="43"/>
      <c r="C931" s="44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" customHeight="1" x14ac:dyDescent="0.25">
      <c r="A932" s="42"/>
      <c r="B932" s="43"/>
      <c r="C932" s="44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" customHeight="1" x14ac:dyDescent="0.25">
      <c r="A933" s="42"/>
      <c r="B933" s="43"/>
      <c r="C933" s="44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" customHeight="1" x14ac:dyDescent="0.25">
      <c r="A934" s="42"/>
      <c r="B934" s="43"/>
      <c r="C934" s="44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" customHeight="1" x14ac:dyDescent="0.25">
      <c r="A935" s="42"/>
      <c r="B935" s="43"/>
      <c r="C935" s="44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" customHeight="1" x14ac:dyDescent="0.25">
      <c r="A936" s="42"/>
      <c r="B936" s="43"/>
      <c r="C936" s="44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" customHeight="1" x14ac:dyDescent="0.25">
      <c r="A937" s="42"/>
      <c r="B937" s="43"/>
      <c r="C937" s="44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15" customHeight="1" x14ac:dyDescent="0.25">
      <c r="A938" s="42"/>
      <c r="B938" s="43"/>
      <c r="C938" s="44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15" customHeight="1" x14ac:dyDescent="0.25">
      <c r="A939" s="42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 spans="1:25" ht="15" customHeight="1" x14ac:dyDescent="0.25">
      <c r="A940" s="42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 spans="1:25" ht="15" customHeight="1" x14ac:dyDescent="0.25">
      <c r="A941" s="42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" customHeight="1" x14ac:dyDescent="0.25">
      <c r="A942" s="42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" customHeight="1" x14ac:dyDescent="0.25">
      <c r="A943" s="42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" customHeight="1" x14ac:dyDescent="0.25">
      <c r="A944" s="42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" customHeight="1" x14ac:dyDescent="0.25">
      <c r="A945" s="42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" customHeight="1" x14ac:dyDescent="0.25">
      <c r="A946" s="42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" customHeight="1" x14ac:dyDescent="0.25">
      <c r="A947" s="42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" customHeight="1" x14ac:dyDescent="0.25">
      <c r="A948" s="42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" customHeight="1" x14ac:dyDescent="0.25">
      <c r="A949" s="42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" customHeight="1" x14ac:dyDescent="0.25">
      <c r="A950" s="42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" customHeight="1" x14ac:dyDescent="0.25">
      <c r="A951" s="42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" customHeight="1" x14ac:dyDescent="0.25">
      <c r="A952" s="42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" customHeight="1" x14ac:dyDescent="0.25">
      <c r="A953" s="42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" customHeight="1" x14ac:dyDescent="0.25">
      <c r="A954" s="42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" customHeight="1" x14ac:dyDescent="0.25">
      <c r="A955" s="42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" customHeight="1" x14ac:dyDescent="0.25">
      <c r="A956" s="42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" customHeight="1" x14ac:dyDescent="0.25">
      <c r="A957" s="42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" customHeight="1" x14ac:dyDescent="0.25">
      <c r="A958" s="42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" customHeight="1" x14ac:dyDescent="0.25">
      <c r="A959" s="42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" customHeight="1" x14ac:dyDescent="0.25">
      <c r="A960" s="42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" customHeight="1" x14ac:dyDescent="0.25">
      <c r="A961" s="42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" customHeight="1" x14ac:dyDescent="0.25">
      <c r="A962" s="42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" customHeight="1" x14ac:dyDescent="0.25">
      <c r="A963" s="42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" customHeight="1" x14ac:dyDescent="0.25">
      <c r="A964" s="42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" customHeight="1" x14ac:dyDescent="0.25">
      <c r="A965" s="42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" customHeight="1" x14ac:dyDescent="0.25">
      <c r="A966" s="42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" customHeight="1" x14ac:dyDescent="0.25">
      <c r="A967" s="42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" customHeight="1" x14ac:dyDescent="0.25">
      <c r="A968" s="42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" customHeight="1" x14ac:dyDescent="0.25">
      <c r="A969" s="42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" customHeight="1" x14ac:dyDescent="0.25">
      <c r="A970" s="42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" customHeight="1" x14ac:dyDescent="0.25">
      <c r="A971" s="42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" customHeight="1" x14ac:dyDescent="0.25">
      <c r="A972" s="42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" customHeight="1" x14ac:dyDescent="0.25">
      <c r="A973" s="42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" customHeight="1" x14ac:dyDescent="0.25">
      <c r="A974" s="42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5" customHeight="1" x14ac:dyDescent="0.25">
      <c r="A975" s="42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5" customHeight="1" x14ac:dyDescent="0.25">
      <c r="A976" s="42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5" customHeight="1" x14ac:dyDescent="0.25">
      <c r="A977" s="42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5" customHeight="1" x14ac:dyDescent="0.25">
      <c r="A978" s="42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5" customHeight="1" x14ac:dyDescent="0.25">
      <c r="A979" s="42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5" customHeight="1" x14ac:dyDescent="0.25">
      <c r="A980" s="42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5" customHeight="1" x14ac:dyDescent="0.25">
      <c r="A981" s="42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5" customHeight="1" x14ac:dyDescent="0.25">
      <c r="A982" s="42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5" customHeight="1" x14ac:dyDescent="0.25">
      <c r="A983" s="42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5" customHeight="1" x14ac:dyDescent="0.25">
      <c r="A984" s="42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5" customHeight="1" x14ac:dyDescent="0.25">
      <c r="A985" s="42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5" customHeight="1" x14ac:dyDescent="0.25">
      <c r="A986" s="42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5" customHeight="1" x14ac:dyDescent="0.25">
      <c r="A987" s="42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5" customHeight="1" x14ac:dyDescent="0.25">
      <c r="A988" s="42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5" customHeight="1" x14ac:dyDescent="0.25">
      <c r="A989" s="42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5" customHeight="1" x14ac:dyDescent="0.25">
      <c r="A990" s="42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5" customHeight="1" x14ac:dyDescent="0.25">
      <c r="A991" s="42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5" customHeight="1" x14ac:dyDescent="0.25">
      <c r="A992" s="42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5" customHeight="1" x14ac:dyDescent="0.25">
      <c r="A993" s="42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5" customHeight="1" x14ac:dyDescent="0.25">
      <c r="A994" s="42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5" customHeight="1" x14ac:dyDescent="0.25">
      <c r="A995" s="42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5" customHeight="1" x14ac:dyDescent="0.25">
      <c r="A996" s="42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5" customHeight="1" x14ac:dyDescent="0.25">
      <c r="A997" s="42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5" customHeight="1" x14ac:dyDescent="0.25">
      <c r="A998" s="42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5" customHeight="1" x14ac:dyDescent="0.25">
      <c r="A999" s="42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5" customHeight="1" x14ac:dyDescent="0.25">
      <c r="A1000" s="42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5" customHeight="1" x14ac:dyDescent="0.25">
      <c r="A1001" s="42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5" customHeight="1" x14ac:dyDescent="0.25">
      <c r="A1002" s="42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5" customHeight="1" x14ac:dyDescent="0.25">
      <c r="A1003" s="42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5" customHeight="1" x14ac:dyDescent="0.25">
      <c r="A1004" s="42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5" customHeight="1" x14ac:dyDescent="0.25">
      <c r="A1005" s="42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5" customHeight="1" x14ac:dyDescent="0.25">
      <c r="A1006" s="42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5" customHeight="1" x14ac:dyDescent="0.25">
      <c r="A1007" s="42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5" customHeight="1" x14ac:dyDescent="0.25">
      <c r="A1008" s="42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5" customHeight="1" x14ac:dyDescent="0.25">
      <c r="A1009" s="42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5" customHeight="1" x14ac:dyDescent="0.25">
      <c r="A1010" s="42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5" customHeight="1" x14ac:dyDescent="0.25">
      <c r="A1011" s="42"/>
      <c r="B1011" s="43"/>
      <c r="C1011" s="44"/>
      <c r="D1011" s="42"/>
      <c r="E1011" s="42"/>
      <c r="F1011" s="42"/>
      <c r="G1011" s="45"/>
      <c r="H1011" s="42"/>
      <c r="I1011" s="42"/>
      <c r="J1011" s="42"/>
      <c r="K1011" s="9"/>
      <c r="L1011" s="42"/>
      <c r="M1011" s="2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5" customHeight="1" x14ac:dyDescent="0.25">
      <c r="A1012" s="42"/>
      <c r="B1012" s="43"/>
      <c r="C1012" s="44"/>
      <c r="D1012" s="42"/>
      <c r="E1012" s="42"/>
      <c r="F1012" s="42"/>
      <c r="G1012" s="45"/>
      <c r="H1012" s="42"/>
      <c r="I1012" s="42"/>
      <c r="J1012" s="42"/>
      <c r="K1012" s="9"/>
      <c r="L1012" s="42"/>
      <c r="M1012" s="2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6.5" x14ac:dyDescent="0.25">
      <c r="A1013" s="42"/>
      <c r="B1013" s="43"/>
      <c r="C1013" s="44"/>
      <c r="D1013" s="42"/>
      <c r="E1013" s="42"/>
      <c r="F1013" s="42"/>
      <c r="G1013" s="45"/>
      <c r="H1013" s="42"/>
      <c r="I1013" s="42"/>
      <c r="J1013" s="42"/>
      <c r="K1013" s="9"/>
      <c r="L1013" s="42"/>
      <c r="M1013" s="2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6.5" x14ac:dyDescent="0.25">
      <c r="A1014" s="42"/>
      <c r="B1014" s="43"/>
      <c r="C1014" s="44"/>
      <c r="D1014" s="42"/>
      <c r="E1014" s="42"/>
      <c r="F1014" s="42"/>
      <c r="G1014" s="45"/>
      <c r="H1014" s="42"/>
      <c r="I1014" s="42"/>
      <c r="J1014" s="42"/>
      <c r="K1014" s="9"/>
      <c r="L1014" s="42"/>
      <c r="M1014" s="2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6.5" x14ac:dyDescent="0.25">
      <c r="A1015" s="42"/>
      <c r="B1015" s="43"/>
      <c r="C1015" s="44"/>
      <c r="D1015" s="42"/>
      <c r="E1015" s="42"/>
      <c r="F1015" s="42"/>
      <c r="G1015" s="45"/>
      <c r="H1015" s="42"/>
      <c r="I1015" s="42"/>
      <c r="J1015" s="42"/>
      <c r="K1015" s="9"/>
      <c r="L1015" s="42"/>
      <c r="M1015" s="2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6.5" x14ac:dyDescent="0.25">
      <c r="A1016" s="42"/>
      <c r="B1016" s="43"/>
      <c r="C1016" s="44"/>
      <c r="D1016" s="42"/>
      <c r="E1016" s="42"/>
      <c r="F1016" s="42"/>
      <c r="G1016" s="45"/>
      <c r="H1016" s="42"/>
      <c r="I1016" s="42"/>
      <c r="J1016" s="42"/>
      <c r="K1016" s="9"/>
      <c r="L1016" s="42"/>
      <c r="M1016" s="2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6.5" x14ac:dyDescent="0.25">
      <c r="A1017" s="42"/>
      <c r="B1017" s="43"/>
      <c r="C1017" s="44"/>
      <c r="D1017" s="42"/>
      <c r="E1017" s="42"/>
      <c r="F1017" s="42"/>
      <c r="G1017" s="45"/>
      <c r="H1017" s="42"/>
      <c r="I1017" s="42"/>
      <c r="J1017" s="42"/>
      <c r="K1017" s="9"/>
      <c r="L1017" s="42"/>
      <c r="M1017" s="2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6.5" x14ac:dyDescent="0.25">
      <c r="A1018" s="42"/>
      <c r="B1018" s="43"/>
      <c r="C1018" s="44"/>
      <c r="D1018" s="42"/>
      <c r="E1018" s="42"/>
      <c r="F1018" s="42"/>
      <c r="G1018" s="45"/>
      <c r="H1018" s="42"/>
      <c r="I1018" s="42"/>
      <c r="J1018" s="42"/>
      <c r="K1018" s="9"/>
      <c r="L1018" s="42"/>
      <c r="M1018" s="2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6.5" x14ac:dyDescent="0.25">
      <c r="A1019" s="42"/>
      <c r="B1019" s="43"/>
      <c r="C1019" s="44"/>
      <c r="D1019" s="42"/>
      <c r="E1019" s="42"/>
      <c r="F1019" s="42"/>
      <c r="G1019" s="45"/>
      <c r="H1019" s="42"/>
      <c r="I1019" s="42"/>
      <c r="J1019" s="42"/>
      <c r="K1019" s="9"/>
      <c r="L1019" s="42"/>
      <c r="M1019" s="2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6.5" x14ac:dyDescent="0.25">
      <c r="A1020" s="42"/>
      <c r="B1020" s="43"/>
      <c r="C1020" s="44"/>
      <c r="D1020" s="42"/>
      <c r="E1020" s="42"/>
      <c r="F1020" s="42"/>
      <c r="G1020" s="45"/>
      <c r="H1020" s="42"/>
      <c r="I1020" s="42"/>
      <c r="J1020" s="42"/>
      <c r="K1020" s="9"/>
      <c r="L1020" s="42"/>
      <c r="M1020" s="2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6.5" x14ac:dyDescent="0.25">
      <c r="A1021" s="42"/>
      <c r="B1021" s="43"/>
      <c r="C1021" s="44"/>
      <c r="D1021" s="42"/>
      <c r="E1021" s="42"/>
      <c r="F1021" s="42"/>
      <c r="G1021" s="45"/>
      <c r="H1021" s="42"/>
      <c r="I1021" s="42"/>
      <c r="J1021" s="42"/>
      <c r="K1021" s="9"/>
      <c r="L1021" s="42"/>
      <c r="M1021" s="2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6.5" x14ac:dyDescent="0.25">
      <c r="A1022" s="42"/>
      <c r="B1022" s="43"/>
      <c r="C1022" s="44"/>
      <c r="D1022" s="42"/>
      <c r="E1022" s="42"/>
      <c r="F1022" s="42"/>
      <c r="G1022" s="45"/>
      <c r="H1022" s="42"/>
      <c r="I1022" s="42"/>
      <c r="J1022" s="42"/>
      <c r="K1022" s="9"/>
      <c r="L1022" s="42"/>
      <c r="M1022" s="2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6.5" x14ac:dyDescent="0.25">
      <c r="A1023" s="42"/>
      <c r="B1023" s="43"/>
      <c r="C1023" s="44"/>
      <c r="D1023" s="42"/>
      <c r="E1023" s="42"/>
      <c r="F1023" s="42"/>
      <c r="G1023" s="45"/>
      <c r="H1023" s="42"/>
      <c r="I1023" s="42"/>
      <c r="J1023" s="42"/>
      <c r="K1023" s="9"/>
      <c r="L1023" s="42"/>
      <c r="M1023" s="2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6.5" x14ac:dyDescent="0.25">
      <c r="A1024" s="42"/>
      <c r="B1024" s="43"/>
      <c r="C1024" s="44"/>
      <c r="D1024" s="42"/>
      <c r="E1024" s="42"/>
      <c r="F1024" s="42"/>
      <c r="G1024" s="45"/>
      <c r="H1024" s="42"/>
      <c r="I1024" s="42"/>
      <c r="J1024" s="42"/>
      <c r="K1024" s="9"/>
      <c r="L1024" s="42"/>
      <c r="M1024" s="2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6.5" x14ac:dyDescent="0.25">
      <c r="A1025" s="42"/>
      <c r="B1025" s="43"/>
      <c r="C1025" s="44"/>
      <c r="D1025" s="42"/>
      <c r="E1025" s="42"/>
      <c r="F1025" s="42"/>
      <c r="G1025" s="45"/>
      <c r="H1025" s="42"/>
      <c r="I1025" s="42"/>
      <c r="J1025" s="42"/>
      <c r="K1025" s="9"/>
      <c r="L1025" s="42"/>
      <c r="M1025" s="2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6.5" x14ac:dyDescent="0.25">
      <c r="A1026" s="42"/>
      <c r="B1026" s="43"/>
      <c r="C1026" s="44"/>
      <c r="D1026" s="42"/>
      <c r="E1026" s="42"/>
      <c r="F1026" s="42"/>
      <c r="G1026" s="45"/>
      <c r="H1026" s="42"/>
      <c r="I1026" s="42"/>
      <c r="J1026" s="42"/>
      <c r="K1026" s="9"/>
      <c r="L1026" s="42"/>
      <c r="M1026" s="2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6.5" x14ac:dyDescent="0.25">
      <c r="A1027" s="42"/>
      <c r="B1027" s="43"/>
      <c r="C1027" s="44"/>
      <c r="D1027" s="42"/>
      <c r="E1027" s="42"/>
      <c r="F1027" s="42"/>
      <c r="G1027" s="45"/>
      <c r="H1027" s="42"/>
      <c r="I1027" s="42"/>
      <c r="J1027" s="42"/>
      <c r="K1027" s="9"/>
      <c r="L1027" s="42"/>
      <c r="M1027" s="2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6.5" x14ac:dyDescent="0.25">
      <c r="A1028" s="42"/>
      <c r="B1028" s="43"/>
      <c r="C1028" s="44"/>
      <c r="D1028" s="42"/>
      <c r="E1028" s="42"/>
      <c r="F1028" s="42"/>
      <c r="G1028" s="45"/>
      <c r="H1028" s="42"/>
      <c r="I1028" s="42"/>
      <c r="J1028" s="42"/>
      <c r="K1028" s="9"/>
      <c r="L1028" s="42"/>
      <c r="M1028" s="2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6.5" x14ac:dyDescent="0.25">
      <c r="A1029" s="42"/>
      <c r="B1029" s="43"/>
      <c r="C1029" s="44"/>
      <c r="D1029" s="42"/>
      <c r="E1029" s="42"/>
      <c r="F1029" s="42"/>
      <c r="G1029" s="45"/>
      <c r="H1029" s="42"/>
      <c r="I1029" s="42"/>
      <c r="J1029" s="42"/>
      <c r="K1029" s="9"/>
      <c r="L1029" s="42"/>
      <c r="M1029" s="2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6.5" x14ac:dyDescent="0.25">
      <c r="A1030" s="42"/>
      <c r="B1030" s="43"/>
      <c r="C1030" s="44"/>
      <c r="D1030" s="42"/>
      <c r="E1030" s="42"/>
      <c r="F1030" s="42"/>
      <c r="G1030" s="45"/>
      <c r="H1030" s="42"/>
      <c r="I1030" s="42"/>
      <c r="J1030" s="42"/>
      <c r="K1030" s="9"/>
      <c r="L1030" s="42"/>
      <c r="M1030" s="2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6.5" x14ac:dyDescent="0.25">
      <c r="A1031" s="42"/>
      <c r="B1031" s="43"/>
      <c r="C1031" s="44"/>
      <c r="D1031" s="42"/>
      <c r="E1031" s="42"/>
      <c r="F1031" s="42"/>
      <c r="G1031" s="45"/>
      <c r="H1031" s="42"/>
      <c r="I1031" s="42"/>
      <c r="J1031" s="42"/>
      <c r="K1031" s="9"/>
      <c r="L1031" s="42"/>
      <c r="M1031" s="2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6.5" x14ac:dyDescent="0.25">
      <c r="A1032" s="42"/>
      <c r="B1032" s="43"/>
      <c r="C1032" s="44"/>
      <c r="D1032" s="42"/>
      <c r="E1032" s="42"/>
      <c r="F1032" s="42"/>
      <c r="G1032" s="45"/>
      <c r="H1032" s="42"/>
      <c r="I1032" s="42"/>
      <c r="J1032" s="42"/>
      <c r="K1032" s="9"/>
      <c r="L1032" s="42"/>
      <c r="M1032" s="2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6.5" x14ac:dyDescent="0.25">
      <c r="A1033" s="42"/>
      <c r="B1033" s="43"/>
      <c r="C1033" s="44"/>
      <c r="D1033" s="42"/>
      <c r="E1033" s="42"/>
      <c r="F1033" s="42"/>
      <c r="G1033" s="45"/>
      <c r="H1033" s="42"/>
      <c r="I1033" s="42"/>
      <c r="J1033" s="42"/>
      <c r="K1033" s="9"/>
      <c r="L1033" s="42"/>
      <c r="M1033" s="2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6.5" x14ac:dyDescent="0.25">
      <c r="A1034" s="42"/>
      <c r="B1034" s="43"/>
      <c r="C1034" s="44"/>
      <c r="D1034" s="42"/>
      <c r="E1034" s="42"/>
      <c r="F1034" s="42"/>
      <c r="G1034" s="45"/>
      <c r="H1034" s="42"/>
      <c r="I1034" s="42"/>
      <c r="J1034" s="42"/>
      <c r="K1034" s="9"/>
      <c r="L1034" s="42"/>
      <c r="M1034" s="2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6.5" x14ac:dyDescent="0.25">
      <c r="A1035" s="42"/>
      <c r="B1035" s="43"/>
      <c r="C1035" s="44"/>
      <c r="D1035" s="42"/>
      <c r="E1035" s="42"/>
      <c r="F1035" s="42"/>
      <c r="G1035" s="45"/>
      <c r="H1035" s="42"/>
      <c r="I1035" s="42"/>
      <c r="J1035" s="42"/>
      <c r="K1035" s="9"/>
      <c r="L1035" s="42"/>
      <c r="M1035" s="2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6.5" x14ac:dyDescent="0.25">
      <c r="A1036" s="42"/>
      <c r="B1036" s="43"/>
      <c r="C1036" s="44"/>
      <c r="D1036" s="42"/>
      <c r="E1036" s="42"/>
      <c r="F1036" s="42"/>
      <c r="G1036" s="45"/>
      <c r="H1036" s="42"/>
      <c r="I1036" s="42"/>
      <c r="J1036" s="42"/>
      <c r="K1036" s="9"/>
      <c r="L1036" s="42"/>
      <c r="M1036" s="2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6.5" x14ac:dyDescent="0.25">
      <c r="A1037" s="42"/>
      <c r="B1037" s="43"/>
      <c r="C1037" s="44"/>
      <c r="D1037" s="42"/>
      <c r="E1037" s="42"/>
      <c r="F1037" s="42"/>
      <c r="G1037" s="45"/>
      <c r="H1037" s="42"/>
      <c r="I1037" s="42"/>
      <c r="J1037" s="42"/>
      <c r="K1037" s="9"/>
      <c r="L1037" s="42"/>
      <c r="M1037" s="2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6.5" x14ac:dyDescent="0.25">
      <c r="A1038" s="42"/>
      <c r="B1038" s="43"/>
      <c r="C1038" s="44"/>
      <c r="D1038" s="42"/>
      <c r="E1038" s="42"/>
      <c r="F1038" s="42"/>
      <c r="G1038" s="45"/>
      <c r="H1038" s="42"/>
      <c r="I1038" s="42"/>
      <c r="J1038" s="42"/>
      <c r="K1038" s="9"/>
      <c r="L1038" s="42"/>
      <c r="M1038" s="2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6.5" x14ac:dyDescent="0.25">
      <c r="A1039" s="42"/>
      <c r="B1039" s="43"/>
      <c r="C1039" s="44"/>
      <c r="D1039" s="42"/>
      <c r="E1039" s="42"/>
      <c r="F1039" s="42"/>
      <c r="G1039" s="45"/>
      <c r="H1039" s="42"/>
      <c r="I1039" s="42"/>
      <c r="J1039" s="42"/>
      <c r="K1039" s="9"/>
      <c r="L1039" s="42"/>
      <c r="M1039" s="2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6.5" x14ac:dyDescent="0.25">
      <c r="A1040" s="42"/>
      <c r="B1040" s="43"/>
      <c r="C1040" s="44"/>
      <c r="D1040" s="42"/>
      <c r="E1040" s="42"/>
      <c r="F1040" s="42"/>
      <c r="G1040" s="45"/>
      <c r="H1040" s="42"/>
      <c r="I1040" s="42"/>
      <c r="J1040" s="42"/>
      <c r="K1040" s="9"/>
      <c r="L1040" s="42"/>
      <c r="M1040" s="2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6.5" x14ac:dyDescent="0.25">
      <c r="A1041" s="42"/>
      <c r="B1041" s="43"/>
      <c r="C1041" s="44"/>
      <c r="D1041" s="42"/>
      <c r="E1041" s="42"/>
      <c r="F1041" s="42"/>
      <c r="G1041" s="45"/>
      <c r="H1041" s="42"/>
      <c r="I1041" s="42"/>
      <c r="J1041" s="42"/>
      <c r="K1041" s="9"/>
      <c r="L1041" s="42"/>
      <c r="M1041" s="2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6.5" x14ac:dyDescent="0.25">
      <c r="A1042" s="42"/>
      <c r="B1042" s="43"/>
      <c r="C1042" s="44"/>
      <c r="D1042" s="42"/>
      <c r="E1042" s="42"/>
      <c r="F1042" s="42"/>
      <c r="G1042" s="45"/>
      <c r="H1042" s="42"/>
      <c r="I1042" s="42"/>
      <c r="J1042" s="42"/>
      <c r="K1042" s="9"/>
      <c r="L1042" s="42"/>
      <c r="M1042" s="2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6.5" x14ac:dyDescent="0.25">
      <c r="A1043" s="42"/>
      <c r="B1043" s="43"/>
      <c r="C1043" s="44"/>
      <c r="D1043" s="42"/>
      <c r="E1043" s="42"/>
      <c r="F1043" s="42"/>
      <c r="G1043" s="45"/>
      <c r="H1043" s="42"/>
      <c r="I1043" s="42"/>
      <c r="J1043" s="42"/>
      <c r="K1043" s="9"/>
      <c r="L1043" s="42"/>
      <c r="M1043" s="2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6.5" x14ac:dyDescent="0.25">
      <c r="A1044" s="42"/>
      <c r="B1044" s="43"/>
      <c r="C1044" s="44"/>
      <c r="D1044" s="42"/>
      <c r="E1044" s="42"/>
      <c r="F1044" s="42"/>
      <c r="G1044" s="45"/>
      <c r="H1044" s="42"/>
      <c r="I1044" s="42"/>
      <c r="J1044" s="42"/>
      <c r="K1044" s="9"/>
      <c r="L1044" s="42"/>
      <c r="M1044" s="2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6.5" x14ac:dyDescent="0.25">
      <c r="A1045" s="42"/>
      <c r="B1045" s="43"/>
      <c r="C1045" s="44"/>
      <c r="D1045" s="42"/>
      <c r="E1045" s="42"/>
      <c r="F1045" s="42"/>
      <c r="G1045" s="45"/>
      <c r="H1045" s="42"/>
      <c r="I1045" s="42"/>
      <c r="J1045" s="42"/>
      <c r="K1045" s="9"/>
      <c r="L1045" s="42"/>
      <c r="M1045" s="2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  <row r="1046" spans="1:25" ht="16.5" x14ac:dyDescent="0.25">
      <c r="A1046" s="42"/>
      <c r="B1046" s="43"/>
      <c r="C1046" s="44"/>
      <c r="D1046" s="42"/>
      <c r="E1046" s="42"/>
      <c r="F1046" s="42"/>
      <c r="G1046" s="45"/>
      <c r="H1046" s="42"/>
      <c r="I1046" s="42"/>
      <c r="J1046" s="42"/>
      <c r="K1046" s="9"/>
      <c r="L1046" s="42"/>
      <c r="M1046" s="2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</row>
    <row r="1047" spans="1:25" ht="16.5" x14ac:dyDescent="0.25">
      <c r="A1047" s="42"/>
      <c r="B1047" s="43"/>
      <c r="C1047" s="44"/>
      <c r="D1047" s="42"/>
      <c r="E1047" s="42"/>
      <c r="F1047" s="42"/>
      <c r="G1047" s="45"/>
      <c r="H1047" s="42"/>
      <c r="I1047" s="42"/>
      <c r="J1047" s="42"/>
      <c r="K1047" s="9"/>
      <c r="L1047" s="42"/>
      <c r="M1047" s="2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</row>
    <row r="1048" spans="1:25" ht="16.5" x14ac:dyDescent="0.25">
      <c r="A1048" s="42"/>
      <c r="B1048" s="43"/>
      <c r="C1048" s="44"/>
      <c r="D1048" s="42"/>
      <c r="E1048" s="42"/>
      <c r="F1048" s="42"/>
      <c r="G1048" s="45"/>
      <c r="H1048" s="42"/>
      <c r="I1048" s="42"/>
      <c r="J1048" s="42"/>
      <c r="K1048" s="9"/>
      <c r="L1048" s="42"/>
      <c r="M1048" s="2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</row>
    <row r="1049" spans="1:25" ht="16.5" x14ac:dyDescent="0.25">
      <c r="A1049" s="42"/>
      <c r="B1049" s="43"/>
      <c r="C1049" s="44"/>
      <c r="D1049" s="42"/>
      <c r="E1049" s="42"/>
      <c r="F1049" s="42"/>
      <c r="G1049" s="42"/>
      <c r="H1049" s="42"/>
      <c r="I1049" s="42"/>
      <c r="J1049" s="42"/>
      <c r="K1049" s="42"/>
      <c r="L1049" s="42"/>
      <c r="M1049" s="2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</row>
    <row r="1050" spans="1:25" ht="16.5" x14ac:dyDescent="0.25">
      <c r="A1050" s="42"/>
      <c r="B1050" s="43"/>
      <c r="C1050" s="44"/>
      <c r="D1050" s="42"/>
      <c r="E1050" s="42"/>
      <c r="F1050" s="42"/>
      <c r="G1050" s="42"/>
      <c r="H1050" s="42"/>
      <c r="I1050" s="42"/>
      <c r="J1050" s="42"/>
      <c r="K1050" s="42"/>
      <c r="L1050" s="42"/>
      <c r="M1050" s="2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</row>
    <row r="1051" spans="1:25" ht="16.5" x14ac:dyDescent="0.25">
      <c r="A1051" s="42"/>
      <c r="B1051" s="43"/>
      <c r="C1051" s="44"/>
      <c r="D1051" s="42"/>
      <c r="E1051" s="42"/>
      <c r="F1051" s="42"/>
      <c r="G1051" s="42"/>
      <c r="H1051" s="42"/>
      <c r="I1051" s="42"/>
      <c r="J1051" s="42"/>
      <c r="K1051" s="42"/>
      <c r="L1051" s="42"/>
      <c r="M1051" s="48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</row>
    <row r="1052" spans="1:25" ht="16.5" x14ac:dyDescent="0.25">
      <c r="A1052" s="42"/>
      <c r="B1052" s="43"/>
      <c r="C1052" s="44"/>
      <c r="D1052" s="42"/>
      <c r="E1052" s="42"/>
      <c r="F1052" s="42"/>
      <c r="G1052" s="42"/>
      <c r="H1052" s="42"/>
      <c r="I1052" s="42"/>
      <c r="J1052" s="42"/>
      <c r="K1052" s="42"/>
      <c r="L1052" s="42"/>
      <c r="M1052" s="48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</row>
    <row r="1053" spans="1:25" ht="16.5" x14ac:dyDescent="0.25">
      <c r="A1053" s="43"/>
      <c r="B1053" s="43"/>
      <c r="C1053" s="44"/>
      <c r="D1053" s="42"/>
      <c r="E1053" s="42"/>
      <c r="F1053" s="42"/>
      <c r="G1053" s="42"/>
      <c r="H1053" s="42"/>
      <c r="I1053" s="42"/>
      <c r="J1053" s="42"/>
      <c r="K1053" s="42"/>
      <c r="L1053" s="42"/>
      <c r="M1053" s="48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</row>
    <row r="1054" spans="1:25" ht="16.5" x14ac:dyDescent="0.25">
      <c r="A1054" s="43"/>
      <c r="B1054" s="43"/>
      <c r="C1054" s="44"/>
      <c r="D1054" s="42"/>
      <c r="E1054" s="42"/>
      <c r="F1054" s="42"/>
      <c r="G1054" s="42"/>
      <c r="H1054" s="42"/>
      <c r="I1054" s="42"/>
      <c r="J1054" s="42"/>
      <c r="K1054" s="42"/>
      <c r="L1054" s="42"/>
      <c r="M1054" s="48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</row>
    <row r="1055" spans="1:25" ht="16.5" x14ac:dyDescent="0.25">
      <c r="A1055" s="43"/>
      <c r="B1055" s="43"/>
      <c r="C1055" s="44"/>
      <c r="D1055" s="42"/>
      <c r="E1055" s="42"/>
      <c r="F1055" s="42"/>
      <c r="G1055" s="42"/>
      <c r="H1055" s="42"/>
      <c r="I1055" s="42"/>
      <c r="J1055" s="42"/>
      <c r="K1055" s="42"/>
      <c r="L1055" s="42"/>
      <c r="M1055" s="48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</row>
    <row r="1056" spans="1:25" ht="16.5" x14ac:dyDescent="0.25">
      <c r="A1056" s="43"/>
      <c r="B1056" s="43"/>
      <c r="C1056" s="44"/>
      <c r="D1056" s="42"/>
      <c r="E1056" s="42"/>
      <c r="F1056" s="42"/>
      <c r="G1056" s="42"/>
      <c r="H1056" s="42"/>
      <c r="I1056" s="42"/>
      <c r="J1056" s="42"/>
      <c r="K1056" s="42"/>
      <c r="L1056" s="42"/>
      <c r="M1056" s="48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</row>
    <row r="1057" spans="1:25" ht="16.5" x14ac:dyDescent="0.25">
      <c r="A1057" s="43"/>
      <c r="B1057" s="43"/>
      <c r="C1057" s="44"/>
      <c r="D1057" s="42"/>
      <c r="E1057" s="42"/>
      <c r="F1057" s="42"/>
      <c r="G1057" s="42"/>
      <c r="H1057" s="42"/>
      <c r="I1057" s="42"/>
      <c r="J1057" s="42"/>
      <c r="K1057" s="42"/>
      <c r="L1057" s="42"/>
      <c r="M1057" s="48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</row>
    <row r="1058" spans="1:25" ht="16.5" x14ac:dyDescent="0.25">
      <c r="A1058" s="43"/>
      <c r="B1058" s="43"/>
      <c r="C1058" s="44"/>
      <c r="D1058" s="42"/>
      <c r="E1058" s="42"/>
      <c r="F1058" s="42"/>
      <c r="G1058" s="42"/>
      <c r="H1058" s="42"/>
      <c r="I1058" s="42"/>
      <c r="J1058" s="42"/>
      <c r="K1058" s="42"/>
      <c r="L1058" s="42"/>
      <c r="M1058" s="48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</row>
    <row r="1059" spans="1:25" ht="16.5" x14ac:dyDescent="0.25">
      <c r="A1059" s="43"/>
      <c r="B1059" s="43"/>
      <c r="C1059" s="44"/>
      <c r="D1059" s="42"/>
      <c r="E1059" s="42"/>
      <c r="F1059" s="42"/>
      <c r="G1059" s="42"/>
      <c r="H1059" s="42"/>
      <c r="I1059" s="42"/>
      <c r="J1059" s="42"/>
      <c r="K1059" s="42"/>
      <c r="L1059" s="42"/>
      <c r="M1059" s="48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</row>
    <row r="1060" spans="1:25" ht="16.5" x14ac:dyDescent="0.25">
      <c r="A1060" s="43"/>
      <c r="B1060" s="43"/>
      <c r="C1060" s="44"/>
      <c r="D1060" s="42"/>
      <c r="E1060" s="42"/>
      <c r="F1060" s="42"/>
      <c r="G1060" s="42"/>
      <c r="H1060" s="42"/>
      <c r="I1060" s="42"/>
      <c r="J1060" s="42"/>
      <c r="K1060" s="42"/>
      <c r="L1060" s="42"/>
      <c r="M1060" s="48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</row>
    <row r="1061" spans="1:25" ht="16.5" x14ac:dyDescent="0.25">
      <c r="A1061" s="43"/>
      <c r="B1061" s="43"/>
      <c r="C1061" s="44"/>
      <c r="D1061" s="42"/>
      <c r="E1061" s="42"/>
      <c r="F1061" s="42"/>
      <c r="G1061" s="42"/>
      <c r="H1061" s="42"/>
      <c r="I1061" s="42"/>
      <c r="J1061" s="42"/>
      <c r="K1061" s="42"/>
      <c r="L1061" s="42"/>
      <c r="M1061" s="48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</row>
    <row r="1062" spans="1:25" ht="16.5" x14ac:dyDescent="0.25">
      <c r="A1062" s="43"/>
      <c r="B1062" s="43"/>
      <c r="C1062" s="44"/>
      <c r="D1062" s="42"/>
      <c r="E1062" s="42"/>
      <c r="F1062" s="42"/>
      <c r="G1062" s="42"/>
      <c r="H1062" s="42"/>
      <c r="I1062" s="42"/>
      <c r="J1062" s="42"/>
      <c r="K1062" s="42"/>
      <c r="L1062" s="42"/>
      <c r="M1062" s="48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</row>
    <row r="1063" spans="1:25" ht="16.5" x14ac:dyDescent="0.25">
      <c r="A1063" s="43"/>
      <c r="B1063" s="43"/>
      <c r="C1063" s="44"/>
      <c r="D1063" s="42"/>
      <c r="E1063" s="42"/>
      <c r="F1063" s="42"/>
      <c r="G1063" s="42"/>
      <c r="H1063" s="42"/>
      <c r="I1063" s="42"/>
      <c r="J1063" s="42"/>
      <c r="K1063" s="42"/>
      <c r="L1063" s="42"/>
      <c r="M1063" s="48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</row>
    <row r="1064" spans="1:25" ht="16.5" x14ac:dyDescent="0.25">
      <c r="A1064" s="43"/>
      <c r="B1064" s="43"/>
      <c r="C1064" s="44"/>
      <c r="D1064" s="42"/>
      <c r="E1064" s="42"/>
      <c r="F1064" s="42"/>
      <c r="G1064" s="42"/>
      <c r="H1064" s="42"/>
      <c r="I1064" s="42"/>
      <c r="J1064" s="42"/>
      <c r="K1064" s="42"/>
      <c r="L1064" s="42"/>
      <c r="M1064" s="48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</row>
    <row r="1065" spans="1:25" ht="16.5" x14ac:dyDescent="0.25">
      <c r="A1065" s="43"/>
      <c r="B1065" s="43"/>
      <c r="C1065" s="44"/>
      <c r="D1065" s="42"/>
      <c r="E1065" s="42"/>
      <c r="F1065" s="42"/>
      <c r="G1065" s="42"/>
      <c r="H1065" s="42"/>
      <c r="I1065" s="42"/>
      <c r="J1065" s="42"/>
      <c r="K1065" s="42"/>
      <c r="L1065" s="42"/>
      <c r="M1065" s="48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</row>
    <row r="1066" spans="1:25" ht="16.5" x14ac:dyDescent="0.25">
      <c r="A1066" s="43"/>
      <c r="B1066" s="43"/>
      <c r="C1066" s="44"/>
      <c r="D1066" s="42"/>
      <c r="E1066" s="42"/>
      <c r="F1066" s="42"/>
      <c r="G1066" s="42"/>
      <c r="H1066" s="42"/>
      <c r="I1066" s="42"/>
      <c r="J1066" s="42"/>
      <c r="K1066" s="42"/>
      <c r="L1066" s="42"/>
      <c r="M1066" s="48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</row>
    <row r="1067" spans="1:25" ht="16.5" x14ac:dyDescent="0.25">
      <c r="A1067" s="43"/>
      <c r="B1067" s="43"/>
      <c r="C1067" s="44"/>
      <c r="D1067" s="42"/>
      <c r="E1067" s="42"/>
      <c r="F1067" s="42"/>
      <c r="G1067" s="42"/>
      <c r="H1067" s="42"/>
      <c r="I1067" s="42"/>
      <c r="J1067" s="42"/>
      <c r="K1067" s="42"/>
      <c r="L1067" s="42"/>
      <c r="M1067" s="48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</row>
    <row r="1068" spans="1:25" ht="16.5" x14ac:dyDescent="0.25">
      <c r="A1068" s="43"/>
      <c r="B1068" s="43"/>
      <c r="C1068" s="44"/>
      <c r="D1068" s="42"/>
      <c r="E1068" s="42"/>
      <c r="F1068" s="42"/>
      <c r="G1068" s="42"/>
      <c r="H1068" s="42"/>
      <c r="I1068" s="42"/>
      <c r="J1068" s="42"/>
      <c r="K1068" s="42"/>
      <c r="L1068" s="42"/>
      <c r="M1068" s="48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</row>
    <row r="1069" spans="1:25" ht="16.5" x14ac:dyDescent="0.25">
      <c r="A1069" s="43"/>
      <c r="B1069" s="43"/>
      <c r="C1069" s="44"/>
      <c r="D1069" s="42"/>
      <c r="E1069" s="42"/>
      <c r="F1069" s="42"/>
      <c r="G1069" s="42"/>
      <c r="H1069" s="42"/>
      <c r="I1069" s="42"/>
      <c r="J1069" s="42"/>
      <c r="K1069" s="42"/>
      <c r="L1069" s="42"/>
      <c r="M1069" s="48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</row>
    <row r="1070" spans="1:25" ht="16.5" x14ac:dyDescent="0.25">
      <c r="A1070" s="43"/>
      <c r="B1070" s="43"/>
      <c r="C1070" s="44"/>
      <c r="D1070" s="42"/>
      <c r="E1070" s="42"/>
      <c r="F1070" s="42"/>
      <c r="G1070" s="42"/>
      <c r="H1070" s="42"/>
      <c r="I1070" s="42"/>
      <c r="J1070" s="42"/>
      <c r="K1070" s="42"/>
      <c r="L1070" s="42"/>
      <c r="M1070" s="48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</row>
    <row r="1071" spans="1:25" ht="16.5" x14ac:dyDescent="0.25">
      <c r="A1071" s="43"/>
      <c r="B1071" s="43"/>
      <c r="C1071" s="44"/>
      <c r="D1071" s="42"/>
      <c r="E1071" s="42"/>
      <c r="F1071" s="42"/>
      <c r="G1071" s="42"/>
      <c r="H1071" s="42"/>
      <c r="I1071" s="42"/>
      <c r="J1071" s="42"/>
      <c r="K1071" s="42"/>
      <c r="L1071" s="42"/>
      <c r="M1071" s="48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</row>
    <row r="1072" spans="1:25" ht="16.5" x14ac:dyDescent="0.25">
      <c r="A1072" s="43"/>
      <c r="B1072" s="43"/>
      <c r="C1072" s="44"/>
      <c r="D1072" s="42"/>
      <c r="E1072" s="42"/>
      <c r="F1072" s="42"/>
      <c r="G1072" s="42"/>
      <c r="H1072" s="42"/>
      <c r="I1072" s="42"/>
      <c r="J1072" s="42"/>
      <c r="K1072" s="42"/>
      <c r="L1072" s="42"/>
      <c r="M1072" s="48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</row>
    <row r="1073" spans="1:25" ht="16.5" x14ac:dyDescent="0.25">
      <c r="A1073" s="43"/>
      <c r="B1073" s="43"/>
      <c r="C1073" s="44"/>
      <c r="D1073" s="42"/>
      <c r="E1073" s="42"/>
      <c r="F1073" s="42"/>
      <c r="G1073" s="42"/>
      <c r="H1073" s="42"/>
      <c r="I1073" s="42"/>
      <c r="J1073" s="42"/>
      <c r="K1073" s="42"/>
      <c r="L1073" s="42"/>
      <c r="M1073" s="48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</row>
    <row r="1074" spans="1:25" ht="16.5" x14ac:dyDescent="0.25">
      <c r="A1074" s="43"/>
      <c r="B1074" s="43"/>
      <c r="C1074" s="44"/>
      <c r="D1074" s="42"/>
      <c r="E1074" s="42"/>
      <c r="F1074" s="42"/>
      <c r="G1074" s="42"/>
      <c r="H1074" s="42"/>
      <c r="I1074" s="42"/>
      <c r="J1074" s="42"/>
      <c r="K1074" s="42"/>
      <c r="L1074" s="42"/>
      <c r="M1074" s="48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</row>
    <row r="1075" spans="1:25" ht="16.5" x14ac:dyDescent="0.25">
      <c r="A1075" s="43"/>
      <c r="B1075" s="43"/>
      <c r="C1075" s="44"/>
      <c r="D1075" s="42"/>
      <c r="E1075" s="42"/>
      <c r="F1075" s="42"/>
      <c r="G1075" s="42"/>
      <c r="H1075" s="42"/>
      <c r="I1075" s="42"/>
      <c r="J1075" s="42"/>
      <c r="K1075" s="42"/>
      <c r="L1075" s="42"/>
      <c r="M1075" s="48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</row>
    <row r="1076" spans="1:25" ht="16.5" x14ac:dyDescent="0.25">
      <c r="A1076" s="43"/>
      <c r="B1076" s="43"/>
      <c r="C1076" s="44"/>
      <c r="D1076" s="42"/>
      <c r="E1076" s="42"/>
      <c r="F1076" s="42"/>
      <c r="G1076" s="42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</row>
    <row r="1077" spans="1:25" ht="16.5" x14ac:dyDescent="0.25">
      <c r="A1077" s="43"/>
      <c r="B1077" s="43"/>
      <c r="C1077" s="44"/>
      <c r="D1077" s="42"/>
      <c r="E1077" s="42"/>
      <c r="F1077" s="42"/>
      <c r="G1077" s="42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</row>
    <row r="1078" spans="1:25" ht="16.5" x14ac:dyDescent="0.25">
      <c r="A1078" s="43"/>
      <c r="B1078" s="43"/>
      <c r="C1078" s="44"/>
      <c r="D1078" s="42"/>
      <c r="E1078" s="42"/>
      <c r="F1078" s="42"/>
      <c r="G1078" s="42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</row>
    <row r="1079" spans="1:25" ht="16.5" x14ac:dyDescent="0.25">
      <c r="A1079" s="43"/>
      <c r="B1079" s="43"/>
      <c r="C1079" s="44"/>
      <c r="D1079" s="42"/>
      <c r="E1079" s="42"/>
      <c r="F1079" s="42"/>
      <c r="G1079" s="42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</row>
    <row r="1080" spans="1:25" ht="16.5" x14ac:dyDescent="0.25">
      <c r="A1080" s="43"/>
      <c r="B1080" s="43"/>
      <c r="C1080" s="44"/>
      <c r="D1080" s="42"/>
      <c r="E1080" s="42"/>
      <c r="F1080" s="42"/>
      <c r="G1080" s="42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</row>
    <row r="1081" spans="1:25" ht="16.5" x14ac:dyDescent="0.25">
      <c r="A1081" s="43"/>
      <c r="B1081" s="43"/>
      <c r="C1081" s="44"/>
      <c r="D1081" s="42"/>
      <c r="E1081" s="42"/>
      <c r="F1081" s="42"/>
      <c r="G1081" s="42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</row>
    <row r="1082" spans="1:25" ht="16.5" x14ac:dyDescent="0.25">
      <c r="A1082" s="43"/>
      <c r="B1082" s="43"/>
      <c r="C1082" s="44"/>
      <c r="D1082" s="42"/>
      <c r="E1082" s="42"/>
      <c r="F1082" s="42"/>
      <c r="G1082" s="42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</row>
    <row r="1083" spans="1:25" ht="16.5" x14ac:dyDescent="0.25">
      <c r="A1083" s="43"/>
      <c r="B1083" s="43"/>
      <c r="C1083" s="44"/>
      <c r="D1083" s="42"/>
      <c r="E1083" s="42"/>
      <c r="F1083" s="42"/>
      <c r="G1083" s="42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</row>
    <row r="1084" spans="1:25" ht="16.5" x14ac:dyDescent="0.25">
      <c r="A1084" s="43"/>
      <c r="B1084" s="43"/>
      <c r="C1084" s="44"/>
      <c r="D1084" s="42"/>
      <c r="E1084" s="42"/>
      <c r="F1084" s="42"/>
      <c r="G1084" s="42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</row>
    <row r="1085" spans="1:25" ht="16.5" x14ac:dyDescent="0.25">
      <c r="A1085" s="43"/>
      <c r="B1085" s="43"/>
      <c r="C1085" s="44"/>
      <c r="D1085" s="42"/>
      <c r="E1085" s="42"/>
      <c r="F1085" s="42"/>
      <c r="G1085" s="42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</row>
    <row r="1086" spans="1:25" ht="16.5" x14ac:dyDescent="0.25">
      <c r="A1086" s="43"/>
      <c r="B1086" s="43"/>
      <c r="C1086" s="44"/>
      <c r="D1086" s="42"/>
      <c r="E1086" s="42"/>
      <c r="F1086" s="42"/>
      <c r="G1086" s="42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</row>
    <row r="1087" spans="1:25" ht="16.5" x14ac:dyDescent="0.25">
      <c r="A1087" s="43"/>
      <c r="B1087" s="43"/>
      <c r="C1087" s="44"/>
      <c r="D1087" s="42"/>
      <c r="E1087" s="42"/>
      <c r="F1087" s="42"/>
      <c r="G1087" s="42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</row>
    <row r="1088" spans="1:25" ht="16.5" x14ac:dyDescent="0.25">
      <c r="A1088" s="43"/>
      <c r="B1088" s="43"/>
      <c r="C1088" s="44"/>
      <c r="D1088" s="42"/>
      <c r="E1088" s="42"/>
      <c r="F1088" s="42"/>
      <c r="G1088" s="42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</row>
    <row r="1089" spans="1:25" ht="16.5" x14ac:dyDescent="0.25">
      <c r="A1089" s="43"/>
      <c r="B1089" s="43"/>
      <c r="C1089" s="44"/>
      <c r="D1089" s="42"/>
      <c r="E1089" s="42"/>
      <c r="F1089" s="42"/>
      <c r="G1089" s="42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</row>
    <row r="1090" spans="1:25" ht="16.5" x14ac:dyDescent="0.25">
      <c r="A1090" s="43"/>
      <c r="B1090" s="43"/>
      <c r="C1090" s="44"/>
      <c r="D1090" s="42"/>
      <c r="E1090" s="42"/>
      <c r="F1090" s="42"/>
      <c r="G1090" s="42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</row>
    <row r="1091" spans="1:25" ht="16.5" x14ac:dyDescent="0.25">
      <c r="A1091" s="43"/>
      <c r="B1091" s="43"/>
      <c r="C1091" s="44"/>
      <c r="D1091" s="42"/>
      <c r="E1091" s="42"/>
      <c r="F1091" s="42"/>
      <c r="G1091" s="42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</row>
    <row r="1092" spans="1:25" ht="16.5" x14ac:dyDescent="0.25">
      <c r="A1092" s="43"/>
      <c r="B1092" s="43"/>
      <c r="C1092" s="44"/>
      <c r="D1092" s="42"/>
      <c r="E1092" s="42"/>
      <c r="F1092" s="42"/>
      <c r="G1092" s="42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</row>
    <row r="1093" spans="1:25" ht="16.5" x14ac:dyDescent="0.25">
      <c r="A1093" s="43"/>
      <c r="B1093" s="43"/>
      <c r="C1093" s="44"/>
      <c r="D1093" s="42"/>
      <c r="E1093" s="42"/>
      <c r="F1093" s="42"/>
      <c r="G1093" s="42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</row>
    <row r="1094" spans="1:25" ht="16.5" x14ac:dyDescent="0.25">
      <c r="A1094" s="43"/>
      <c r="B1094" s="43"/>
      <c r="C1094" s="44"/>
      <c r="D1094" s="42"/>
      <c r="E1094" s="42"/>
      <c r="F1094" s="42"/>
      <c r="G1094" s="42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</row>
    <row r="1095" spans="1:25" ht="16.5" x14ac:dyDescent="0.25">
      <c r="A1095" s="43"/>
      <c r="B1095" s="43"/>
      <c r="C1095" s="44"/>
      <c r="D1095" s="42"/>
      <c r="E1095" s="42"/>
      <c r="F1095" s="42"/>
      <c r="G1095" s="42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</row>
    <row r="1096" spans="1:25" ht="16.5" x14ac:dyDescent="0.25">
      <c r="A1096" s="43"/>
      <c r="B1096" s="43"/>
      <c r="C1096" s="44"/>
      <c r="D1096" s="42"/>
      <c r="E1096" s="42"/>
      <c r="F1096" s="42"/>
      <c r="G1096" s="42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</row>
    <row r="1097" spans="1:25" ht="16.5" x14ac:dyDescent="0.25">
      <c r="A1097" s="43"/>
      <c r="B1097" s="43"/>
      <c r="C1097" s="44"/>
      <c r="D1097" s="42"/>
      <c r="E1097" s="42"/>
      <c r="F1097" s="42"/>
      <c r="G1097" s="42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</row>
    <row r="1098" spans="1:25" ht="16.5" x14ac:dyDescent="0.25">
      <c r="A1098" s="43"/>
      <c r="B1098" s="43"/>
      <c r="C1098" s="44"/>
      <c r="D1098" s="42"/>
      <c r="E1098" s="42"/>
      <c r="F1098" s="42"/>
      <c r="G1098" s="42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</row>
    <row r="1099" spans="1:25" ht="16.5" x14ac:dyDescent="0.25">
      <c r="A1099" s="43"/>
      <c r="B1099" s="43"/>
      <c r="C1099" s="44"/>
      <c r="D1099" s="42"/>
      <c r="E1099" s="42"/>
      <c r="F1099" s="42"/>
      <c r="G1099" s="42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</row>
    <row r="1100" spans="1:25" ht="16.5" x14ac:dyDescent="0.25">
      <c r="A1100" s="43"/>
      <c r="B1100" s="43"/>
      <c r="C1100" s="44"/>
      <c r="D1100" s="42"/>
      <c r="E1100" s="42"/>
      <c r="F1100" s="42"/>
      <c r="G1100" s="42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</row>
    <row r="1101" spans="1:25" ht="16.5" x14ac:dyDescent="0.25">
      <c r="A1101" s="43"/>
      <c r="B1101" s="43"/>
      <c r="C1101" s="44"/>
      <c r="D1101" s="42"/>
      <c r="E1101" s="42"/>
      <c r="F1101" s="42"/>
      <c r="G1101" s="42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</row>
    <row r="1102" spans="1:25" ht="16.5" x14ac:dyDescent="0.25">
      <c r="A1102" s="43"/>
      <c r="B1102" s="43"/>
      <c r="C1102" s="44"/>
      <c r="D1102" s="42"/>
      <c r="E1102" s="42"/>
      <c r="F1102" s="42"/>
      <c r="G1102" s="42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</row>
    <row r="1103" spans="1:25" ht="16.5" x14ac:dyDescent="0.25">
      <c r="A1103" s="43"/>
      <c r="B1103" s="43"/>
      <c r="C1103" s="44"/>
      <c r="D1103" s="42"/>
      <c r="E1103" s="42"/>
      <c r="F1103" s="42"/>
      <c r="G1103" s="42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</row>
    <row r="1104" spans="1:25" ht="16.5" x14ac:dyDescent="0.25">
      <c r="A1104" s="43"/>
      <c r="B1104" s="43"/>
      <c r="C1104" s="44"/>
      <c r="D1104" s="42"/>
      <c r="E1104" s="42"/>
      <c r="F1104" s="42"/>
      <c r="G1104" s="42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</row>
    <row r="1105" spans="1:25" ht="16.5" x14ac:dyDescent="0.25">
      <c r="A1105" s="43"/>
      <c r="B1105" s="43"/>
      <c r="C1105" s="44"/>
      <c r="D1105" s="42"/>
      <c r="E1105" s="42"/>
      <c r="F1105" s="42"/>
      <c r="G1105" s="42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</row>
    <row r="1106" spans="1:25" ht="16.5" x14ac:dyDescent="0.25">
      <c r="A1106" s="43"/>
      <c r="B1106" s="43"/>
      <c r="C1106" s="44"/>
      <c r="D1106" s="42"/>
      <c r="E1106" s="42"/>
      <c r="F1106" s="42"/>
      <c r="G1106" s="42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</row>
    <row r="1107" spans="1:25" ht="16.5" x14ac:dyDescent="0.25">
      <c r="A1107" s="43"/>
      <c r="B1107" s="43"/>
      <c r="C1107" s="44"/>
      <c r="D1107" s="42"/>
      <c r="E1107" s="42"/>
      <c r="F1107" s="42"/>
      <c r="G1107" s="42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</row>
    <row r="1108" spans="1:25" ht="16.5" x14ac:dyDescent="0.25">
      <c r="A1108" s="43"/>
      <c r="B1108" s="43"/>
      <c r="C1108" s="44"/>
      <c r="D1108" s="42"/>
      <c r="E1108" s="42"/>
      <c r="F1108" s="42"/>
      <c r="G1108" s="42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</row>
    <row r="1109" spans="1:25" ht="16.5" x14ac:dyDescent="0.25">
      <c r="A1109" s="43"/>
      <c r="B1109" s="43"/>
      <c r="C1109" s="44"/>
      <c r="D1109" s="42"/>
      <c r="E1109" s="42"/>
      <c r="F1109" s="42"/>
      <c r="G1109" s="42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</row>
    <row r="1110" spans="1:25" ht="16.5" x14ac:dyDescent="0.25">
      <c r="A1110" s="43"/>
      <c r="B1110" s="43"/>
      <c r="C1110" s="44"/>
      <c r="D1110" s="42"/>
      <c r="E1110" s="42"/>
      <c r="F1110" s="42"/>
      <c r="G1110" s="42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</row>
    <row r="1111" spans="1:25" ht="16.5" x14ac:dyDescent="0.25">
      <c r="A1111" s="43"/>
      <c r="B1111" s="43"/>
      <c r="C1111" s="44"/>
      <c r="D1111" s="42"/>
      <c r="E1111" s="42"/>
      <c r="F1111" s="42"/>
      <c r="G1111" s="42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</row>
    <row r="1112" spans="1:25" ht="16.5" x14ac:dyDescent="0.25">
      <c r="A1112" s="43"/>
      <c r="B1112" s="43"/>
      <c r="C1112" s="44"/>
      <c r="D1112" s="42"/>
      <c r="E1112" s="42"/>
      <c r="F1112" s="42"/>
      <c r="G1112" s="42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</row>
    <row r="1113" spans="1:25" ht="16.5" x14ac:dyDescent="0.25">
      <c r="A1113" s="43"/>
      <c r="B1113" s="43"/>
      <c r="C1113" s="44"/>
      <c r="D1113" s="42"/>
      <c r="E1113" s="42"/>
      <c r="F1113" s="42"/>
      <c r="G1113" s="42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</row>
    <row r="1114" spans="1:25" ht="16.5" x14ac:dyDescent="0.25">
      <c r="A1114" s="43"/>
      <c r="B1114" s="43"/>
      <c r="C1114" s="44"/>
      <c r="D1114" s="42"/>
      <c r="E1114" s="42"/>
      <c r="F1114" s="42"/>
      <c r="G1114" s="42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</row>
    <row r="1115" spans="1:25" ht="16.5" x14ac:dyDescent="0.25">
      <c r="A1115" s="43"/>
      <c r="B1115" s="43"/>
      <c r="C1115" s="44"/>
      <c r="D1115" s="42"/>
      <c r="E1115" s="42"/>
      <c r="F1115" s="42"/>
      <c r="G1115" s="42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</row>
    <row r="1116" spans="1:25" ht="16.5" x14ac:dyDescent="0.25">
      <c r="A1116" s="43"/>
      <c r="B1116" s="43"/>
      <c r="C1116" s="44"/>
      <c r="D1116" s="42"/>
      <c r="E1116" s="42"/>
      <c r="F1116" s="42"/>
      <c r="G1116" s="42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</row>
    <row r="1117" spans="1:25" ht="16.5" x14ac:dyDescent="0.25">
      <c r="A1117" s="43"/>
      <c r="B1117" s="43"/>
      <c r="C1117" s="44"/>
      <c r="D1117" s="42"/>
      <c r="E1117" s="42"/>
      <c r="F1117" s="42"/>
      <c r="G1117" s="42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</row>
    <row r="1118" spans="1:25" ht="16.5" x14ac:dyDescent="0.25">
      <c r="A1118" s="43"/>
      <c r="B1118" s="43"/>
      <c r="C1118" s="44"/>
      <c r="D1118" s="42"/>
      <c r="E1118" s="42"/>
      <c r="F1118" s="42"/>
      <c r="G1118" s="42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</row>
    <row r="1119" spans="1:25" ht="16.5" x14ac:dyDescent="0.25">
      <c r="A1119" s="43"/>
      <c r="B1119" s="43"/>
      <c r="C1119" s="44"/>
      <c r="D1119" s="42"/>
      <c r="E1119" s="42"/>
      <c r="F1119" s="42"/>
      <c r="G1119" s="42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</row>
    <row r="1120" spans="1:25" ht="16.5" x14ac:dyDescent="0.25">
      <c r="A1120" s="43"/>
      <c r="B1120" s="43"/>
      <c r="C1120" s="44"/>
      <c r="D1120" s="42"/>
      <c r="E1120" s="42"/>
      <c r="F1120" s="42"/>
      <c r="G1120" s="42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</row>
    <row r="1121" spans="1:25" ht="16.5" x14ac:dyDescent="0.25">
      <c r="A1121" s="43"/>
      <c r="B1121" s="43"/>
      <c r="C1121" s="44"/>
      <c r="D1121" s="42"/>
      <c r="E1121" s="42"/>
      <c r="F1121" s="42"/>
      <c r="G1121" s="42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</row>
    <row r="1122" spans="1:25" ht="16.5" x14ac:dyDescent="0.25">
      <c r="A1122" s="43"/>
      <c r="B1122" s="43"/>
      <c r="C1122" s="44"/>
      <c r="D1122" s="42"/>
      <c r="E1122" s="42"/>
      <c r="F1122" s="42"/>
      <c r="G1122" s="42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</row>
    <row r="1123" spans="1:25" ht="16.5" x14ac:dyDescent="0.25">
      <c r="A1123" s="43"/>
      <c r="B1123" s="43"/>
      <c r="C1123" s="44"/>
      <c r="D1123" s="42"/>
      <c r="E1123" s="42"/>
      <c r="F1123" s="42"/>
      <c r="G1123" s="42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</row>
    <row r="1124" spans="1:25" ht="16.5" x14ac:dyDescent="0.25">
      <c r="A1124" s="43"/>
      <c r="B1124" s="43"/>
      <c r="C1124" s="44"/>
      <c r="D1124" s="42"/>
      <c r="E1124" s="42"/>
      <c r="F1124" s="42"/>
      <c r="G1124" s="42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</row>
    <row r="1125" spans="1:25" ht="16.5" x14ac:dyDescent="0.25">
      <c r="A1125" s="43"/>
      <c r="B1125" s="43"/>
      <c r="C1125" s="44"/>
      <c r="D1125" s="42"/>
      <c r="E1125" s="42"/>
      <c r="F1125" s="42"/>
      <c r="G1125" s="42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</row>
    <row r="1126" spans="1:25" ht="16.5" x14ac:dyDescent="0.25">
      <c r="A1126" s="43"/>
      <c r="B1126" s="43"/>
      <c r="C1126" s="44"/>
      <c r="D1126" s="42"/>
      <c r="E1126" s="42"/>
      <c r="F1126" s="42"/>
      <c r="G1126" s="42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</row>
    <row r="1127" spans="1:25" ht="16.5" x14ac:dyDescent="0.25">
      <c r="A1127" s="43"/>
      <c r="B1127" s="43"/>
      <c r="C1127" s="44"/>
      <c r="D1127" s="42"/>
      <c r="E1127" s="42"/>
      <c r="F1127" s="42"/>
      <c r="G1127" s="42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</row>
    <row r="1128" spans="1:25" ht="16.5" x14ac:dyDescent="0.25">
      <c r="A1128" s="43"/>
      <c r="B1128" s="43"/>
      <c r="C1128" s="44"/>
      <c r="D1128" s="42"/>
      <c r="E1128" s="42"/>
      <c r="F1128" s="42"/>
      <c r="G1128" s="42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</row>
    <row r="1129" spans="1:25" ht="16.5" x14ac:dyDescent="0.25">
      <c r="A1129" s="43"/>
      <c r="B1129" s="43"/>
      <c r="C1129" s="44"/>
      <c r="D1129" s="42"/>
      <c r="E1129" s="42"/>
      <c r="F1129" s="42"/>
      <c r="G1129" s="42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</row>
    <row r="1130" spans="1:25" ht="16.5" x14ac:dyDescent="0.25">
      <c r="A1130" s="43"/>
      <c r="B1130" s="43"/>
      <c r="C1130" s="44"/>
      <c r="D1130" s="42"/>
      <c r="E1130" s="42"/>
      <c r="F1130" s="42"/>
      <c r="G1130" s="42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</row>
    <row r="1131" spans="1:25" ht="16.5" x14ac:dyDescent="0.25">
      <c r="A1131" s="43"/>
      <c r="B1131" s="43"/>
      <c r="C1131" s="44"/>
      <c r="D1131" s="42"/>
      <c r="E1131" s="42"/>
      <c r="F1131" s="42"/>
      <c r="G1131" s="42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</row>
    <row r="1132" spans="1:25" ht="16.5" x14ac:dyDescent="0.25">
      <c r="A1132" s="43"/>
      <c r="B1132" s="43"/>
      <c r="C1132" s="44"/>
      <c r="D1132" s="42"/>
      <c r="E1132" s="42"/>
      <c r="F1132" s="42"/>
      <c r="G1132" s="42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</row>
    <row r="1133" spans="1:25" ht="16.5" x14ac:dyDescent="0.25">
      <c r="A1133" s="43"/>
      <c r="B1133" s="43"/>
      <c r="C1133" s="44"/>
      <c r="D1133" s="42"/>
      <c r="E1133" s="42"/>
      <c r="F1133" s="42"/>
      <c r="G1133" s="42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</row>
    <row r="1134" spans="1:25" ht="16.5" x14ac:dyDescent="0.25">
      <c r="A1134" s="43"/>
      <c r="B1134" s="43"/>
      <c r="C1134" s="44"/>
      <c r="D1134" s="42"/>
      <c r="E1134" s="42"/>
      <c r="F1134" s="42"/>
      <c r="G1134" s="42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</row>
    <row r="1135" spans="1:25" ht="16.5" x14ac:dyDescent="0.25">
      <c r="A1135" s="43"/>
      <c r="B1135" s="43"/>
      <c r="C1135" s="44"/>
      <c r="D1135" s="42"/>
      <c r="E1135" s="42"/>
      <c r="F1135" s="42"/>
      <c r="G1135" s="42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</row>
    <row r="1136" spans="1:25" ht="16.5" x14ac:dyDescent="0.25">
      <c r="A1136" s="43"/>
      <c r="B1136" s="43"/>
      <c r="C1136" s="44"/>
      <c r="D1136" s="42"/>
      <c r="E1136" s="42"/>
      <c r="F1136" s="42"/>
      <c r="G1136" s="42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</row>
    <row r="1137" spans="1:25" ht="16.5" x14ac:dyDescent="0.25">
      <c r="A1137" s="43"/>
      <c r="B1137" s="43"/>
      <c r="C1137" s="44"/>
      <c r="D1137" s="42"/>
      <c r="E1137" s="42"/>
      <c r="F1137" s="42"/>
      <c r="G1137" s="42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</row>
    <row r="1138" spans="1:25" ht="16.5" x14ac:dyDescent="0.25">
      <c r="A1138" s="43"/>
      <c r="B1138" s="43"/>
      <c r="C1138" s="44"/>
      <c r="D1138" s="42"/>
      <c r="E1138" s="42"/>
      <c r="F1138" s="42"/>
      <c r="G1138" s="42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</row>
    <row r="1139" spans="1:25" ht="16.5" x14ac:dyDescent="0.25">
      <c r="A1139" s="43"/>
      <c r="B1139" s="43"/>
      <c r="C1139" s="44"/>
      <c r="D1139" s="42"/>
      <c r="E1139" s="42"/>
      <c r="F1139" s="42"/>
      <c r="G1139" s="42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</row>
    <row r="1140" spans="1:25" ht="16.5" x14ac:dyDescent="0.25">
      <c r="A1140" s="43"/>
      <c r="B1140" s="43"/>
      <c r="C1140" s="44"/>
      <c r="D1140" s="42"/>
      <c r="E1140" s="42"/>
      <c r="F1140" s="42"/>
      <c r="G1140" s="42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</row>
    <row r="1141" spans="1:25" ht="16.5" x14ac:dyDescent="0.25">
      <c r="A1141" s="43"/>
      <c r="B1141" s="43"/>
      <c r="C1141" s="44"/>
      <c r="D1141" s="42"/>
      <c r="E1141" s="42"/>
      <c r="F1141" s="42"/>
      <c r="G1141" s="42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</row>
    <row r="1142" spans="1:25" ht="16.5" x14ac:dyDescent="0.25">
      <c r="A1142" s="43"/>
      <c r="B1142" s="43"/>
      <c r="C1142" s="44"/>
      <c r="D1142" s="42"/>
      <c r="E1142" s="42"/>
      <c r="F1142" s="42"/>
      <c r="G1142" s="42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</row>
    <row r="1143" spans="1:25" ht="16.5" x14ac:dyDescent="0.25">
      <c r="A1143" s="43"/>
      <c r="B1143" s="43"/>
      <c r="C1143" s="44"/>
      <c r="D1143" s="42"/>
      <c r="E1143" s="42"/>
      <c r="F1143" s="42"/>
      <c r="G1143" s="42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</row>
    <row r="1144" spans="1:25" ht="16.5" x14ac:dyDescent="0.25">
      <c r="A1144" s="43"/>
      <c r="B1144" s="43"/>
      <c r="C1144" s="44"/>
      <c r="D1144" s="42"/>
      <c r="E1144" s="42"/>
      <c r="F1144" s="42"/>
      <c r="G1144" s="42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</row>
    <row r="1145" spans="1:25" ht="16.5" x14ac:dyDescent="0.25">
      <c r="A1145" s="43"/>
      <c r="B1145" s="43"/>
      <c r="C1145" s="44"/>
      <c r="D1145" s="42"/>
      <c r="E1145" s="42"/>
      <c r="F1145" s="42"/>
      <c r="G1145" s="42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</row>
    <row r="1146" spans="1:25" ht="16.5" x14ac:dyDescent="0.25">
      <c r="A1146" s="43"/>
      <c r="B1146" s="43"/>
      <c r="C1146" s="44"/>
      <c r="D1146" s="42"/>
      <c r="E1146" s="42"/>
      <c r="F1146" s="42"/>
      <c r="G1146" s="42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</row>
    <row r="1147" spans="1:25" ht="16.5" x14ac:dyDescent="0.25">
      <c r="A1147" s="43"/>
      <c r="B1147" s="43"/>
      <c r="C1147" s="44"/>
      <c r="D1147" s="42"/>
      <c r="E1147" s="42"/>
      <c r="F1147" s="42"/>
      <c r="G1147" s="42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</row>
    <row r="1148" spans="1:25" ht="16.5" x14ac:dyDescent="0.25">
      <c r="A1148" s="43"/>
      <c r="B1148" s="43"/>
      <c r="C1148" s="44"/>
      <c r="D1148" s="42"/>
      <c r="E1148" s="42"/>
      <c r="F1148" s="42"/>
      <c r="G1148" s="42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</row>
    <row r="1149" spans="1:25" ht="16.5" x14ac:dyDescent="0.25">
      <c r="A1149" s="43"/>
      <c r="B1149" s="43"/>
      <c r="C1149" s="44"/>
      <c r="D1149" s="42"/>
      <c r="E1149" s="42"/>
      <c r="F1149" s="42"/>
      <c r="G1149" s="42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</row>
    <row r="1150" spans="1:25" ht="16.5" x14ac:dyDescent="0.25">
      <c r="A1150" s="43"/>
      <c r="B1150" s="43"/>
      <c r="C1150" s="44"/>
      <c r="D1150" s="42"/>
      <c r="E1150" s="42"/>
      <c r="F1150" s="42"/>
      <c r="G1150" s="42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</row>
    <row r="1151" spans="1:25" ht="16.5" x14ac:dyDescent="0.25">
      <c r="A1151" s="43"/>
      <c r="B1151" s="43"/>
      <c r="C1151" s="44"/>
      <c r="D1151" s="42"/>
      <c r="E1151" s="42"/>
      <c r="F1151" s="42"/>
      <c r="G1151" s="42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</row>
    <row r="1152" spans="1:25" ht="16.5" x14ac:dyDescent="0.25">
      <c r="A1152" s="43"/>
      <c r="B1152" s="43"/>
      <c r="C1152" s="44"/>
      <c r="D1152" s="42"/>
      <c r="E1152" s="42"/>
      <c r="F1152" s="42"/>
      <c r="G1152" s="42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</row>
    <row r="1153" spans="1:25" ht="16.5" x14ac:dyDescent="0.25">
      <c r="A1153" s="43"/>
      <c r="B1153" s="43"/>
      <c r="C1153" s="44"/>
      <c r="D1153" s="42"/>
      <c r="E1153" s="42"/>
      <c r="F1153" s="42"/>
      <c r="G1153" s="42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</row>
    <row r="1154" spans="1:25" ht="16.5" x14ac:dyDescent="0.25">
      <c r="A1154" s="43"/>
      <c r="B1154" s="43"/>
      <c r="C1154" s="44"/>
      <c r="D1154" s="42"/>
      <c r="E1154" s="42"/>
      <c r="F1154" s="42"/>
      <c r="G1154" s="42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</row>
    <row r="1155" spans="1:25" ht="16.5" x14ac:dyDescent="0.25">
      <c r="A1155" s="43"/>
      <c r="B1155" s="43"/>
      <c r="C1155" s="44"/>
      <c r="D1155" s="42"/>
      <c r="E1155" s="42"/>
      <c r="F1155" s="42"/>
      <c r="G1155" s="42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</row>
    <row r="1156" spans="1:25" ht="16.5" x14ac:dyDescent="0.25">
      <c r="A1156" s="43"/>
      <c r="B1156" s="43"/>
      <c r="C1156" s="44"/>
      <c r="D1156" s="42"/>
      <c r="E1156" s="42"/>
      <c r="F1156" s="42"/>
      <c r="G1156" s="42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</row>
    <row r="1157" spans="1:25" ht="16.5" x14ac:dyDescent="0.25">
      <c r="A1157" s="43"/>
      <c r="B1157" s="43"/>
      <c r="C1157" s="44"/>
      <c r="D1157" s="42"/>
      <c r="E1157" s="42"/>
      <c r="F1157" s="42"/>
      <c r="G1157" s="42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</row>
    <row r="1158" spans="1:25" ht="16.5" x14ac:dyDescent="0.25">
      <c r="A1158" s="43"/>
      <c r="B1158" s="43"/>
      <c r="C1158" s="44"/>
      <c r="D1158" s="42"/>
      <c r="E1158" s="42"/>
      <c r="F1158" s="42"/>
      <c r="G1158" s="42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</row>
    <row r="1159" spans="1:25" ht="16.5" x14ac:dyDescent="0.25">
      <c r="A1159" s="43"/>
      <c r="B1159" s="43"/>
      <c r="C1159" s="44"/>
      <c r="D1159" s="42"/>
      <c r="E1159" s="42"/>
      <c r="F1159" s="42"/>
      <c r="G1159" s="42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</row>
    <row r="1160" spans="1:25" ht="16.5" x14ac:dyDescent="0.25">
      <c r="A1160" s="43"/>
      <c r="B1160" s="43"/>
      <c r="C1160" s="44"/>
      <c r="D1160" s="42"/>
      <c r="E1160" s="42"/>
      <c r="F1160" s="42"/>
      <c r="G1160" s="42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</row>
    <row r="1161" spans="1:25" ht="16.5" x14ac:dyDescent="0.25">
      <c r="A1161" s="43"/>
      <c r="B1161" s="43"/>
      <c r="C1161" s="44"/>
      <c r="D1161" s="42"/>
      <c r="E1161" s="42"/>
      <c r="F1161" s="42"/>
      <c r="G1161" s="42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</row>
    <row r="1162" spans="1:25" ht="16.5" x14ac:dyDescent="0.25">
      <c r="A1162" s="43"/>
      <c r="B1162" s="43"/>
      <c r="C1162" s="44"/>
      <c r="D1162" s="42"/>
      <c r="E1162" s="42"/>
      <c r="F1162" s="42"/>
      <c r="G1162" s="42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</row>
    <row r="1163" spans="1:25" ht="16.5" x14ac:dyDescent="0.25">
      <c r="A1163" s="43"/>
      <c r="B1163" s="43"/>
      <c r="C1163" s="44"/>
      <c r="D1163" s="42"/>
      <c r="E1163" s="42"/>
      <c r="F1163" s="42"/>
      <c r="G1163" s="42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</row>
    <row r="1164" spans="1:25" ht="16.5" x14ac:dyDescent="0.25">
      <c r="A1164" s="43"/>
      <c r="B1164" s="43"/>
      <c r="C1164" s="44"/>
      <c r="D1164" s="42"/>
      <c r="E1164" s="42"/>
      <c r="F1164" s="42"/>
      <c r="G1164" s="42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</row>
    <row r="1165" spans="1:25" ht="16.5" x14ac:dyDescent="0.25">
      <c r="A1165" s="43"/>
      <c r="B1165" s="43"/>
      <c r="C1165" s="44"/>
      <c r="D1165" s="42"/>
      <c r="E1165" s="42"/>
      <c r="F1165" s="42"/>
      <c r="G1165" s="42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</row>
    <row r="1166" spans="1:25" ht="16.5" x14ac:dyDescent="0.25">
      <c r="A1166" s="43"/>
      <c r="B1166" s="43"/>
      <c r="C1166" s="4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</row>
    <row r="1167" spans="1:25" ht="16.5" x14ac:dyDescent="0.25">
      <c r="A1167" s="43"/>
      <c r="B1167" s="43"/>
      <c r="C1167" s="4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</row>
    <row r="1168" spans="1:25" ht="16.5" x14ac:dyDescent="0.25">
      <c r="A1168" s="43"/>
      <c r="B1168" s="43"/>
      <c r="C1168" s="4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</row>
    <row r="1169" spans="1:25" ht="16.5" x14ac:dyDescent="0.25">
      <c r="A1169" s="43"/>
      <c r="B1169" s="43"/>
      <c r="C1169" s="4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</row>
    <row r="1170" spans="1:25" ht="16.5" x14ac:dyDescent="0.25">
      <c r="A1170" s="43"/>
      <c r="B1170" s="43"/>
      <c r="C1170" s="4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</row>
    <row r="1171" spans="1:25" ht="16.5" x14ac:dyDescent="0.25">
      <c r="A1171" s="43"/>
      <c r="B1171" s="43"/>
      <c r="C1171" s="4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</row>
    <row r="1172" spans="1:25" ht="16.5" x14ac:dyDescent="0.25">
      <c r="A1172" s="43"/>
      <c r="B1172" s="43"/>
      <c r="C1172" s="4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</row>
    <row r="1173" spans="1:25" ht="16.5" x14ac:dyDescent="0.25">
      <c r="A1173" s="43"/>
      <c r="B1173" s="43"/>
      <c r="C1173" s="4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</row>
    <row r="1174" spans="1:25" ht="16.5" x14ac:dyDescent="0.25">
      <c r="A1174" s="43"/>
      <c r="B1174" s="43"/>
      <c r="C1174" s="4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</row>
    <row r="1175" spans="1:25" ht="16.5" x14ac:dyDescent="0.25">
      <c r="A1175" s="43"/>
      <c r="B1175" s="43"/>
      <c r="C1175" s="4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</row>
    <row r="1176" spans="1:25" ht="16.5" x14ac:dyDescent="0.25">
      <c r="A1176" s="43"/>
      <c r="B1176" s="43"/>
      <c r="C1176" s="4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</row>
    <row r="1177" spans="1:25" ht="16.5" x14ac:dyDescent="0.25">
      <c r="A1177" s="43"/>
      <c r="B1177" s="43"/>
      <c r="C1177" s="4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</row>
    <row r="1178" spans="1:25" ht="16.5" x14ac:dyDescent="0.25">
      <c r="A1178" s="43"/>
      <c r="B1178" s="43"/>
      <c r="C1178" s="4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</row>
    <row r="1179" spans="1:25" ht="16.5" x14ac:dyDescent="0.25">
      <c r="A1179" s="43"/>
      <c r="B1179" s="43"/>
      <c r="C1179" s="4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</row>
    <row r="1180" spans="1:25" ht="16.5" x14ac:dyDescent="0.25">
      <c r="A1180" s="43"/>
      <c r="B1180" s="43"/>
      <c r="C1180" s="4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</row>
    <row r="1181" spans="1:25" ht="16.5" x14ac:dyDescent="0.25">
      <c r="A1181" s="43"/>
      <c r="B1181" s="43"/>
      <c r="C1181" s="4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</row>
    <row r="1182" spans="1:25" ht="16.5" x14ac:dyDescent="0.25">
      <c r="A1182" s="43"/>
      <c r="B1182" s="43"/>
      <c r="C1182" s="4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</row>
    <row r="1183" spans="1:25" ht="16.5" x14ac:dyDescent="0.25">
      <c r="A1183" s="43"/>
      <c r="B1183" s="43"/>
      <c r="C1183" s="4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</row>
    <row r="1184" spans="1:25" ht="16.5" x14ac:dyDescent="0.25">
      <c r="A1184" s="43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</row>
    <row r="1185" spans="1:25" ht="16.5" x14ac:dyDescent="0.25">
      <c r="A1185" s="43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</row>
    <row r="1186" spans="1:25" ht="16.5" x14ac:dyDescent="0.25">
      <c r="A1186" s="43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</row>
    <row r="1187" spans="1:25" ht="16.5" x14ac:dyDescent="0.25">
      <c r="A1187" s="43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</row>
    <row r="1188" spans="1:25" ht="16.5" x14ac:dyDescent="0.25">
      <c r="A1188" s="43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</row>
    <row r="1189" spans="1:25" ht="16.5" x14ac:dyDescent="0.25">
      <c r="A1189" s="43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</row>
    <row r="1190" spans="1:25" ht="16.5" x14ac:dyDescent="0.25">
      <c r="A1190" s="43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</row>
    <row r="1191" spans="1:25" ht="16.5" x14ac:dyDescent="0.25">
      <c r="A1191" s="43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</row>
    <row r="1192" spans="1:25" ht="16.5" x14ac:dyDescent="0.25">
      <c r="A1192" s="43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</row>
    <row r="1193" spans="1:25" ht="16.5" x14ac:dyDescent="0.25">
      <c r="A1193" s="43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</row>
    <row r="1194" spans="1:25" ht="16.5" x14ac:dyDescent="0.25">
      <c r="A1194" s="43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</row>
    <row r="1195" spans="1:25" ht="16.5" x14ac:dyDescent="0.25">
      <c r="A1195" s="43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</row>
    <row r="1196" spans="1:25" ht="16.5" x14ac:dyDescent="0.25">
      <c r="A1196" s="43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</row>
    <row r="1197" spans="1:25" ht="16.5" x14ac:dyDescent="0.25">
      <c r="A1197" s="43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</row>
    <row r="1198" spans="1:25" ht="16.5" x14ac:dyDescent="0.25">
      <c r="A1198" s="43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</row>
    <row r="1199" spans="1:25" ht="16.5" x14ac:dyDescent="0.25">
      <c r="A1199" s="43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</row>
    <row r="1200" spans="1:25" ht="16.5" x14ac:dyDescent="0.25">
      <c r="A1200" s="43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</row>
    <row r="1201" spans="1:25" ht="16.5" x14ac:dyDescent="0.25">
      <c r="A1201" s="43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</row>
    <row r="1202" spans="1:25" ht="16.5" x14ac:dyDescent="0.25">
      <c r="A1202" s="43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</row>
    <row r="1203" spans="1:25" ht="16.5" x14ac:dyDescent="0.25">
      <c r="A1203" s="43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</row>
    <row r="1204" spans="1:25" ht="16.5" x14ac:dyDescent="0.25">
      <c r="A1204" s="43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</row>
    <row r="1205" spans="1:25" ht="16.5" x14ac:dyDescent="0.25">
      <c r="A1205" s="43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</row>
    <row r="1206" spans="1:25" ht="16.5" x14ac:dyDescent="0.25">
      <c r="A1206" s="43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</row>
    <row r="1207" spans="1:25" ht="16.5" x14ac:dyDescent="0.25">
      <c r="A1207" s="43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</row>
    <row r="1208" spans="1:25" ht="16.5" x14ac:dyDescent="0.25">
      <c r="A1208" s="43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</row>
    <row r="1209" spans="1:25" ht="16.5" x14ac:dyDescent="0.25">
      <c r="A1209" s="43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</row>
    <row r="1210" spans="1:25" ht="16.5" x14ac:dyDescent="0.25">
      <c r="A1210" s="43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</row>
    <row r="1211" spans="1:25" ht="16.5" x14ac:dyDescent="0.25">
      <c r="A1211" s="43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</row>
    <row r="1212" spans="1:25" ht="16.5" x14ac:dyDescent="0.25">
      <c r="A1212" s="43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</row>
    <row r="1213" spans="1:25" ht="16.5" x14ac:dyDescent="0.25">
      <c r="A1213" s="43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</row>
    <row r="1214" spans="1:25" ht="16.5" x14ac:dyDescent="0.25">
      <c r="A1214" s="43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</row>
    <row r="1215" spans="1:25" ht="16.5" x14ac:dyDescent="0.25">
      <c r="A1215" s="43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</row>
    <row r="1216" spans="1:25" ht="16.5" x14ac:dyDescent="0.25">
      <c r="A1216" s="43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</row>
    <row r="1217" spans="1:25" ht="16.5" x14ac:dyDescent="0.25">
      <c r="A1217" s="43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</row>
    <row r="1218" spans="1:25" ht="16.5" x14ac:dyDescent="0.25">
      <c r="A1218" s="43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</row>
    <row r="1219" spans="1:25" ht="16.5" x14ac:dyDescent="0.25">
      <c r="A1219" s="43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</row>
    <row r="1220" spans="1:25" ht="16.5" x14ac:dyDescent="0.2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</row>
    <row r="1221" spans="1:25" ht="16.5" x14ac:dyDescent="0.2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</row>
    <row r="1222" spans="1:25" ht="16.5" x14ac:dyDescent="0.2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</row>
    <row r="1223" spans="1:25" ht="16.5" x14ac:dyDescent="0.2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</row>
    <row r="1224" spans="1:25" ht="16.5" x14ac:dyDescent="0.2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</row>
    <row r="1225" spans="1:25" ht="16.5" x14ac:dyDescent="0.2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</row>
    <row r="1226" spans="1:25" ht="16.5" x14ac:dyDescent="0.2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</row>
    <row r="1227" spans="1:25" ht="16.5" x14ac:dyDescent="0.2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</row>
    <row r="1228" spans="1:25" ht="16.5" x14ac:dyDescent="0.2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</row>
    <row r="1229" spans="1:25" ht="16.5" x14ac:dyDescent="0.2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</row>
    <row r="1230" spans="1:25" ht="16.5" x14ac:dyDescent="0.2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</row>
    <row r="1231" spans="1:25" ht="16.5" x14ac:dyDescent="0.2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</row>
    <row r="1232" spans="1:25" ht="16.5" x14ac:dyDescent="0.2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</row>
    <row r="1233" spans="1:25" ht="16.5" x14ac:dyDescent="0.2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</row>
    <row r="1234" spans="1:25" ht="16.5" x14ac:dyDescent="0.2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</row>
    <row r="1235" spans="1:25" ht="16.5" x14ac:dyDescent="0.2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</row>
    <row r="1236" spans="1:25" ht="16.5" x14ac:dyDescent="0.2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</row>
    <row r="1237" spans="1:25" ht="16.5" x14ac:dyDescent="0.2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</row>
    <row r="1238" spans="1:25" ht="16.5" x14ac:dyDescent="0.2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</row>
    <row r="1239" spans="1:25" ht="16.5" x14ac:dyDescent="0.2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</row>
    <row r="1240" spans="1:25" ht="16.5" x14ac:dyDescent="0.2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</row>
    <row r="1241" spans="1:25" ht="16.5" x14ac:dyDescent="0.2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</row>
    <row r="1242" spans="1:25" ht="16.5" x14ac:dyDescent="0.2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</row>
    <row r="1243" spans="1:25" ht="16.5" x14ac:dyDescent="0.2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</row>
    <row r="1244" spans="1:25" ht="16.5" x14ac:dyDescent="0.2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</row>
    <row r="1245" spans="1:25" ht="16.5" x14ac:dyDescent="0.2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</row>
    <row r="1246" spans="1:25" ht="16.5" x14ac:dyDescent="0.2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</row>
    <row r="1247" spans="1:25" ht="16.5" x14ac:dyDescent="0.2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</row>
    <row r="1248" spans="1:25" ht="16.5" x14ac:dyDescent="0.2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</row>
    <row r="1249" spans="1:25" ht="16.5" x14ac:dyDescent="0.2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</row>
    <row r="1250" spans="1:25" ht="16.5" x14ac:dyDescent="0.2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</row>
    <row r="1251" spans="1:25" ht="16.5" x14ac:dyDescent="0.2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</row>
    <row r="1252" spans="1:25" ht="16.5" x14ac:dyDescent="0.2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</row>
    <row r="1253" spans="1:25" ht="16.5" x14ac:dyDescent="0.2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</row>
    <row r="1254" spans="1:25" ht="16.5" x14ac:dyDescent="0.2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</row>
    <row r="1255" spans="1:25" ht="16.5" x14ac:dyDescent="0.2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</row>
    <row r="1256" spans="1:25" ht="16.5" x14ac:dyDescent="0.2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</row>
    <row r="1257" spans="1:25" ht="16.5" x14ac:dyDescent="0.2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</row>
    <row r="1258" spans="1:25" ht="16.5" x14ac:dyDescent="0.2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</row>
    <row r="1259" spans="1:25" ht="16.5" x14ac:dyDescent="0.2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</row>
    <row r="1260" spans="1:25" ht="16.5" x14ac:dyDescent="0.2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</row>
    <row r="1261" spans="1:25" ht="16.5" x14ac:dyDescent="0.2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</row>
    <row r="1262" spans="1:25" ht="16.5" x14ac:dyDescent="0.2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</row>
    <row r="1263" spans="1:25" ht="16.5" x14ac:dyDescent="0.2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</row>
    <row r="1264" spans="1:25" ht="16.5" x14ac:dyDescent="0.2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</row>
    <row r="1265" spans="1:25" ht="16.5" x14ac:dyDescent="0.2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</row>
    <row r="1266" spans="1:25" ht="16.5" x14ac:dyDescent="0.2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</row>
    <row r="1267" spans="1:25" ht="16.5" x14ac:dyDescent="0.2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</row>
    <row r="1268" spans="1:25" ht="16.5" x14ac:dyDescent="0.2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</row>
    <row r="1269" spans="1:25" ht="16.5" x14ac:dyDescent="0.2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</row>
    <row r="1270" spans="1:25" ht="16.5" x14ac:dyDescent="0.2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</row>
    <row r="1271" spans="1:25" ht="16.5" x14ac:dyDescent="0.2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</row>
    <row r="1272" spans="1:25" ht="16.5" x14ac:dyDescent="0.2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</row>
    <row r="1273" spans="1:25" ht="16.5" x14ac:dyDescent="0.2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</row>
    <row r="1274" spans="1:25" ht="16.5" x14ac:dyDescent="0.2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</row>
    <row r="1275" spans="1:25" ht="16.5" x14ac:dyDescent="0.2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</row>
    <row r="1276" spans="1:25" ht="16.5" x14ac:dyDescent="0.2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</row>
    <row r="1277" spans="1:25" ht="16.5" x14ac:dyDescent="0.2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</row>
    <row r="1278" spans="1:25" ht="16.5" x14ac:dyDescent="0.2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</row>
    <row r="1279" spans="1:25" ht="16.5" x14ac:dyDescent="0.2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</row>
    <row r="1280" spans="1:25" ht="16.5" x14ac:dyDescent="0.2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</row>
    <row r="1281" spans="1:25" ht="16.5" x14ac:dyDescent="0.2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</row>
    <row r="1282" spans="1:25" ht="16.5" x14ac:dyDescent="0.2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</row>
    <row r="1283" spans="1:25" ht="16.5" x14ac:dyDescent="0.2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</row>
    <row r="1284" spans="1:25" ht="16.5" x14ac:dyDescent="0.2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</row>
    <row r="1285" spans="1:25" ht="16.5" x14ac:dyDescent="0.2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</row>
    <row r="1286" spans="1:25" ht="16.5" x14ac:dyDescent="0.2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</row>
    <row r="1287" spans="1:25" ht="16.5" x14ac:dyDescent="0.2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</row>
    <row r="1288" spans="1:25" ht="16.5" x14ac:dyDescent="0.2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</row>
    <row r="1289" spans="1:25" ht="16.5" x14ac:dyDescent="0.2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</row>
    <row r="1290" spans="1:25" ht="16.5" x14ac:dyDescent="0.2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</row>
    <row r="1291" spans="1:25" ht="16.5" x14ac:dyDescent="0.2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</row>
    <row r="1292" spans="1:25" ht="16.5" x14ac:dyDescent="0.2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</row>
    <row r="1293" spans="1:25" ht="16.5" x14ac:dyDescent="0.2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</row>
    <row r="1294" spans="1:25" ht="16.5" x14ac:dyDescent="0.2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</row>
    <row r="1295" spans="1:25" ht="16.5" x14ac:dyDescent="0.2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</row>
    <row r="1296" spans="1:25" ht="16.5" x14ac:dyDescent="0.2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</row>
    <row r="1297" spans="1:25" ht="16.5" x14ac:dyDescent="0.2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</row>
    <row r="1298" spans="1:25" ht="16.5" x14ac:dyDescent="0.2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</row>
    <row r="1299" spans="1:25" ht="16.5" x14ac:dyDescent="0.2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</row>
    <row r="1300" spans="1:25" ht="16.5" x14ac:dyDescent="0.2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</row>
    <row r="1301" spans="1:25" ht="16.5" x14ac:dyDescent="0.2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</row>
    <row r="1302" spans="1:25" ht="16.5" x14ac:dyDescent="0.2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</row>
    <row r="1303" spans="1:25" ht="16.5" x14ac:dyDescent="0.2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</row>
    <row r="1304" spans="1:25" ht="16.5" x14ac:dyDescent="0.2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</row>
    <row r="1305" spans="1:25" ht="16.5" x14ac:dyDescent="0.2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</row>
    <row r="1306" spans="1:25" ht="16.5" x14ac:dyDescent="0.2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</row>
    <row r="1307" spans="1:25" ht="16.5" x14ac:dyDescent="0.2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</row>
    <row r="1308" spans="1:25" ht="16.5" x14ac:dyDescent="0.2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</row>
    <row r="1309" spans="1:25" ht="16.5" x14ac:dyDescent="0.2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</row>
    <row r="1310" spans="1:25" ht="16.5" x14ac:dyDescent="0.2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</row>
    <row r="1311" spans="1:25" ht="16.5" x14ac:dyDescent="0.2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</row>
    <row r="1312" spans="1:25" ht="16.5" x14ac:dyDescent="0.2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</row>
    <row r="1313" spans="1:25" ht="16.5" x14ac:dyDescent="0.2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</row>
    <row r="1314" spans="1:25" ht="16.5" x14ac:dyDescent="0.2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</row>
    <row r="1315" spans="1:25" ht="16.5" x14ac:dyDescent="0.2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</row>
    <row r="1316" spans="1:25" ht="16.5" x14ac:dyDescent="0.2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</row>
    <row r="1317" spans="1:25" ht="16.5" x14ac:dyDescent="0.2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</row>
    <row r="1318" spans="1:25" ht="16.5" x14ac:dyDescent="0.2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</row>
    <row r="1319" spans="1:25" ht="16.5" x14ac:dyDescent="0.2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</row>
    <row r="1320" spans="1:25" ht="16.5" x14ac:dyDescent="0.2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</row>
    <row r="1321" spans="1:25" ht="16.5" x14ac:dyDescent="0.2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</row>
    <row r="1322" spans="1:25" ht="16.5" x14ac:dyDescent="0.2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</row>
    <row r="1323" spans="1:25" ht="16.5" x14ac:dyDescent="0.2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</row>
    <row r="1324" spans="1:25" ht="16.5" x14ac:dyDescent="0.2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</row>
    <row r="1325" spans="1:25" ht="16.5" x14ac:dyDescent="0.2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</row>
    <row r="1326" spans="1:25" ht="16.5" x14ac:dyDescent="0.2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</row>
    <row r="1327" spans="1:25" ht="16.5" x14ac:dyDescent="0.2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</row>
    <row r="1328" spans="1:25" ht="16.5" x14ac:dyDescent="0.2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</row>
    <row r="1329" spans="1:25" ht="16.5" x14ac:dyDescent="0.2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</row>
    <row r="1330" spans="1:25" ht="16.5" x14ac:dyDescent="0.2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</row>
    <row r="1331" spans="1:25" ht="16.5" x14ac:dyDescent="0.2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</row>
    <row r="1332" spans="1:25" ht="16.5" x14ac:dyDescent="0.2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</row>
    <row r="1333" spans="1:25" ht="16.5" x14ac:dyDescent="0.2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</row>
    <row r="1334" spans="1:25" ht="16.5" x14ac:dyDescent="0.2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</row>
    <row r="1335" spans="1:25" ht="16.5" x14ac:dyDescent="0.2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</row>
    <row r="1336" spans="1:25" ht="16.5" x14ac:dyDescent="0.2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</row>
    <row r="1337" spans="1:25" ht="16.5" x14ac:dyDescent="0.2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</row>
    <row r="1338" spans="1:25" ht="16.5" x14ac:dyDescent="0.2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</row>
    <row r="1339" spans="1:25" ht="16.5" x14ac:dyDescent="0.2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</row>
    <row r="1340" spans="1:25" ht="16.5" x14ac:dyDescent="0.2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</row>
    <row r="1341" spans="1:25" ht="16.5" x14ac:dyDescent="0.2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</row>
    <row r="1342" spans="1:25" ht="16.5" x14ac:dyDescent="0.2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</row>
    <row r="1343" spans="1:25" ht="16.5" x14ac:dyDescent="0.2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</row>
    <row r="1344" spans="1:25" ht="16.5" x14ac:dyDescent="0.2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</row>
    <row r="1345" spans="1:25" ht="16.5" x14ac:dyDescent="0.2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</row>
    <row r="1346" spans="1:25" ht="16.5" x14ac:dyDescent="0.2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</row>
    <row r="1347" spans="1:25" ht="16.5" x14ac:dyDescent="0.2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</row>
    <row r="1348" spans="1:25" ht="16.5" x14ac:dyDescent="0.2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</row>
    <row r="1349" spans="1:25" ht="16.5" x14ac:dyDescent="0.2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</row>
    <row r="1350" spans="1:25" ht="16.5" x14ac:dyDescent="0.2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</row>
    <row r="1351" spans="1:25" ht="16.5" x14ac:dyDescent="0.2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</row>
    <row r="1352" spans="1:25" ht="16.5" x14ac:dyDescent="0.2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</row>
    <row r="1353" spans="1:25" ht="16.5" x14ac:dyDescent="0.2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</row>
    <row r="1354" spans="1:25" ht="16.5" x14ac:dyDescent="0.2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</row>
    <row r="1355" spans="1:25" ht="16.5" x14ac:dyDescent="0.2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</row>
    <row r="1356" spans="1:25" ht="16.5" x14ac:dyDescent="0.2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</row>
    <row r="1357" spans="1:25" ht="16.5" x14ac:dyDescent="0.2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</row>
    <row r="1358" spans="1:25" ht="16.5" x14ac:dyDescent="0.2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</row>
    <row r="1359" spans="1:25" ht="16.5" x14ac:dyDescent="0.2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</row>
    <row r="1360" spans="1:25" ht="16.5" x14ac:dyDescent="0.2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</row>
    <row r="1361" spans="1:25" ht="16.5" x14ac:dyDescent="0.2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</row>
    <row r="1362" spans="1:25" ht="16.5" x14ac:dyDescent="0.2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</row>
    <row r="1363" spans="1:25" ht="16.5" x14ac:dyDescent="0.2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</row>
    <row r="1364" spans="1:25" ht="16.5" x14ac:dyDescent="0.2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</row>
    <row r="1365" spans="1:25" ht="16.5" x14ac:dyDescent="0.2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</row>
    <row r="1366" spans="1:25" ht="16.5" x14ac:dyDescent="0.2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</row>
    <row r="1367" spans="1:25" ht="16.5" x14ac:dyDescent="0.2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</row>
    <row r="1368" spans="1:25" ht="16.5" x14ac:dyDescent="0.2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</row>
    <row r="1369" spans="1:25" ht="16.5" x14ac:dyDescent="0.2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</row>
    <row r="1370" spans="1:25" ht="16.5" x14ac:dyDescent="0.2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</row>
    <row r="1371" spans="1:25" ht="16.5" x14ac:dyDescent="0.2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</row>
    <row r="1372" spans="1:25" ht="16.5" x14ac:dyDescent="0.2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</row>
    <row r="1373" spans="1:25" ht="16.5" x14ac:dyDescent="0.2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</row>
    <row r="1374" spans="1:25" ht="16.5" x14ac:dyDescent="0.2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</row>
    <row r="1375" spans="1:25" ht="16.5" x14ac:dyDescent="0.2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</row>
    <row r="1376" spans="1:25" ht="16.5" x14ac:dyDescent="0.2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</row>
    <row r="1377" spans="1:25" ht="16.5" x14ac:dyDescent="0.2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</row>
    <row r="1378" spans="1:25" ht="16.5" x14ac:dyDescent="0.2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</row>
    <row r="1379" spans="1:25" ht="16.5" x14ac:dyDescent="0.2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</row>
    <row r="1380" spans="1:25" ht="16.5" x14ac:dyDescent="0.2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</row>
    <row r="1381" spans="1:25" ht="16.5" x14ac:dyDescent="0.2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</row>
    <row r="1382" spans="1:25" ht="16.5" x14ac:dyDescent="0.2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</row>
    <row r="1383" spans="1:25" ht="16.5" x14ac:dyDescent="0.2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</row>
    <row r="1384" spans="1:25" ht="16.5" x14ac:dyDescent="0.2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</row>
    <row r="1385" spans="1:25" ht="16.5" x14ac:dyDescent="0.2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</row>
    <row r="1386" spans="1:25" ht="16.5" x14ac:dyDescent="0.2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</row>
    <row r="1387" spans="1:25" ht="16.5" x14ac:dyDescent="0.2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</row>
    <row r="1388" spans="1:25" ht="16.5" x14ac:dyDescent="0.2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</row>
    <row r="1389" spans="1:25" ht="16.5" x14ac:dyDescent="0.2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</row>
    <row r="1390" spans="1:25" ht="16.5" x14ac:dyDescent="0.2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</row>
    <row r="1391" spans="1:25" ht="16.5" x14ac:dyDescent="0.2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</row>
    <row r="1392" spans="1:25" ht="16.5" x14ac:dyDescent="0.2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</row>
    <row r="1393" spans="1:25" ht="16.5" x14ac:dyDescent="0.2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</row>
    <row r="1394" spans="1:25" ht="16.5" x14ac:dyDescent="0.2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</row>
    <row r="1395" spans="1:25" ht="16.5" x14ac:dyDescent="0.2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</row>
    <row r="1396" spans="1:25" ht="16.5" x14ac:dyDescent="0.2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</row>
    <row r="1397" spans="1:25" ht="16.5" x14ac:dyDescent="0.2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</row>
    <row r="1398" spans="1:25" ht="16.5" x14ac:dyDescent="0.2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</row>
    <row r="1399" spans="1:25" ht="16.5" x14ac:dyDescent="0.2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</row>
    <row r="1400" spans="1:25" ht="16.5" x14ac:dyDescent="0.2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</row>
    <row r="1401" spans="1:25" ht="16.5" x14ac:dyDescent="0.2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</row>
    <row r="1402" spans="1:25" ht="16.5" x14ac:dyDescent="0.2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</row>
    <row r="1403" spans="1:25" ht="16.5" x14ac:dyDescent="0.2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</row>
    <row r="1404" spans="1:25" ht="16.5" x14ac:dyDescent="0.2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</row>
    <row r="1405" spans="1:25" ht="16.5" x14ac:dyDescent="0.2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</row>
    <row r="1406" spans="1:25" ht="16.5" x14ac:dyDescent="0.2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</row>
    <row r="1407" spans="1:25" ht="16.5" x14ac:dyDescent="0.2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</row>
    <row r="1408" spans="1:25" ht="16.5" x14ac:dyDescent="0.2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</row>
    <row r="1409" spans="1:25" ht="16.5" x14ac:dyDescent="0.2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</row>
    <row r="1410" spans="1:25" ht="16.5" x14ac:dyDescent="0.2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</row>
    <row r="1411" spans="1:25" ht="16.5" x14ac:dyDescent="0.2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</row>
    <row r="1412" spans="1:25" ht="16.5" x14ac:dyDescent="0.2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</row>
    <row r="1413" spans="1:25" ht="16.5" x14ac:dyDescent="0.2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</row>
    <row r="1414" spans="1:25" ht="16.5" x14ac:dyDescent="0.2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</row>
    <row r="1415" spans="1:25" ht="16.5" x14ac:dyDescent="0.2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</row>
    <row r="1416" spans="1:25" ht="16.5" x14ac:dyDescent="0.2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</row>
    <row r="1417" spans="1:25" ht="16.5" x14ac:dyDescent="0.2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</row>
    <row r="1418" spans="1:25" ht="16.5" x14ac:dyDescent="0.2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</row>
    <row r="1419" spans="1:25" ht="16.5" x14ac:dyDescent="0.2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</row>
    <row r="1420" spans="1:25" ht="16.5" x14ac:dyDescent="0.2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</row>
    <row r="1421" spans="1:25" ht="16.5" x14ac:dyDescent="0.2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</row>
    <row r="1422" spans="1:25" ht="16.5" x14ac:dyDescent="0.2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</row>
    <row r="1423" spans="1:25" ht="16.5" x14ac:dyDescent="0.2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</row>
    <row r="1424" spans="1:25" ht="16.5" x14ac:dyDescent="0.2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</row>
    <row r="1425" spans="1:25" ht="16.5" x14ac:dyDescent="0.2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</row>
    <row r="1426" spans="1:25" ht="16.5" x14ac:dyDescent="0.2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</row>
    <row r="1427" spans="1:25" ht="16.5" x14ac:dyDescent="0.2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</row>
    <row r="1428" spans="1:25" ht="16.5" x14ac:dyDescent="0.2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</row>
    <row r="1429" spans="1:25" ht="16.5" x14ac:dyDescent="0.2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</row>
    <row r="1430" spans="1:25" ht="16.5" x14ac:dyDescent="0.2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</row>
    <row r="1431" spans="1:25" ht="16.5" x14ac:dyDescent="0.2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</row>
    <row r="1432" spans="1:25" ht="16.5" x14ac:dyDescent="0.2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</row>
    <row r="1433" spans="1:25" ht="16.5" x14ac:dyDescent="0.2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</row>
    <row r="1434" spans="1:25" ht="16.5" x14ac:dyDescent="0.2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</row>
    <row r="1435" spans="1:25" ht="16.5" x14ac:dyDescent="0.2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</row>
    <row r="1436" spans="1:25" ht="16.5" x14ac:dyDescent="0.2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</row>
    <row r="1437" spans="1:25" ht="16.5" x14ac:dyDescent="0.2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</row>
    <row r="1438" spans="1:25" ht="16.5" x14ac:dyDescent="0.2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</row>
    <row r="1439" spans="1:25" ht="16.5" x14ac:dyDescent="0.2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</row>
    <row r="1440" spans="1:25" ht="16.5" x14ac:dyDescent="0.2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</row>
    <row r="1441" spans="1:25" ht="16.5" x14ac:dyDescent="0.2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</row>
    <row r="1442" spans="1:25" ht="16.5" x14ac:dyDescent="0.2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</row>
    <row r="1443" spans="1:25" ht="16.5" x14ac:dyDescent="0.2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</row>
    <row r="1444" spans="1:25" ht="16.5" x14ac:dyDescent="0.2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</row>
    <row r="1445" spans="1:25" ht="16.5" x14ac:dyDescent="0.2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</row>
    <row r="1446" spans="1:25" ht="16.5" x14ac:dyDescent="0.2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</row>
    <row r="1447" spans="1:25" ht="16.5" x14ac:dyDescent="0.2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</row>
    <row r="1448" spans="1:25" ht="16.5" x14ac:dyDescent="0.2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</row>
    <row r="1449" spans="1:25" ht="16.5" x14ac:dyDescent="0.2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</row>
    <row r="1450" spans="1:25" ht="16.5" x14ac:dyDescent="0.2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</row>
    <row r="1451" spans="1:25" ht="16.5" x14ac:dyDescent="0.2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</row>
    <row r="1452" spans="1:25" ht="16.5" x14ac:dyDescent="0.2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</row>
    <row r="1453" spans="1:25" ht="16.5" x14ac:dyDescent="0.2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</row>
    <row r="1454" spans="1:25" ht="16.5" x14ac:dyDescent="0.2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</row>
    <row r="1455" spans="1:25" ht="16.5" x14ac:dyDescent="0.2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</row>
    <row r="1456" spans="1:25" ht="16.5" x14ac:dyDescent="0.2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</row>
    <row r="1457" spans="1:25" ht="16.5" x14ac:dyDescent="0.2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</row>
    <row r="1458" spans="1:25" ht="16.5" x14ac:dyDescent="0.2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</row>
    <row r="1459" spans="1:25" ht="16.5" x14ac:dyDescent="0.2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</row>
    <row r="1460" spans="1:25" ht="16.5" x14ac:dyDescent="0.2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</row>
    <row r="1461" spans="1:25" ht="16.5" x14ac:dyDescent="0.2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</row>
    <row r="1462" spans="1:25" ht="16.5" x14ac:dyDescent="0.2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</row>
    <row r="1463" spans="1:25" ht="16.5" x14ac:dyDescent="0.2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</row>
    <row r="1464" spans="1:25" ht="16.5" x14ac:dyDescent="0.2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</row>
    <row r="1465" spans="1:25" ht="16.5" x14ac:dyDescent="0.2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</row>
    <row r="1466" spans="1:25" ht="16.5" x14ac:dyDescent="0.2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</row>
    <row r="1467" spans="1:25" ht="16.5" x14ac:dyDescent="0.2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</row>
    <row r="1468" spans="1:25" ht="16.5" x14ac:dyDescent="0.2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</row>
    <row r="1469" spans="1:25" ht="16.5" x14ac:dyDescent="0.2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</row>
    <row r="1470" spans="1:25" ht="16.5" x14ac:dyDescent="0.2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</row>
    <row r="1471" spans="1:25" ht="16.5" x14ac:dyDescent="0.2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</row>
    <row r="1472" spans="1:25" ht="16.5" x14ac:dyDescent="0.2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</row>
    <row r="1473" spans="1:25" ht="16.5" x14ac:dyDescent="0.2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</row>
    <row r="1474" spans="1:25" ht="16.5" x14ac:dyDescent="0.2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</row>
    <row r="1475" spans="1:25" ht="16.5" x14ac:dyDescent="0.2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</row>
    <row r="1476" spans="1:25" ht="16.5" x14ac:dyDescent="0.2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</row>
    <row r="1477" spans="1:25" ht="16.5" x14ac:dyDescent="0.2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</row>
    <row r="1478" spans="1:25" ht="16.5" x14ac:dyDescent="0.2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</row>
    <row r="1479" spans="1:25" ht="16.5" x14ac:dyDescent="0.2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</row>
    <row r="1480" spans="1:25" ht="16.5" x14ac:dyDescent="0.2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</row>
    <row r="1481" spans="1:25" ht="16.5" x14ac:dyDescent="0.2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</row>
    <row r="1482" spans="1:25" ht="16.5" x14ac:dyDescent="0.2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</row>
    <row r="1483" spans="1:25" ht="16.5" x14ac:dyDescent="0.2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</row>
    <row r="1484" spans="1:25" ht="16.5" x14ac:dyDescent="0.2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</row>
    <row r="1485" spans="1:25" ht="16.5" x14ac:dyDescent="0.2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</row>
    <row r="1486" spans="1:25" ht="16.5" x14ac:dyDescent="0.2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</row>
    <row r="1487" spans="1:25" ht="16.5" x14ac:dyDescent="0.2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</row>
    <row r="1488" spans="1:25" ht="16.5" x14ac:dyDescent="0.2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</row>
    <row r="1489" spans="1:25" ht="16.5" x14ac:dyDescent="0.2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</row>
    <row r="1490" spans="1:25" ht="16.5" x14ac:dyDescent="0.2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</row>
    <row r="1491" spans="1:25" ht="16.5" x14ac:dyDescent="0.2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</row>
    <row r="1492" spans="1:25" ht="16.5" x14ac:dyDescent="0.2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</row>
    <row r="1493" spans="1:25" ht="16.5" x14ac:dyDescent="0.2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</row>
    <row r="1494" spans="1:25" ht="16.5" x14ac:dyDescent="0.2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</row>
    <row r="1495" spans="1:25" ht="16.5" x14ac:dyDescent="0.2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</row>
    <row r="1496" spans="1:25" ht="16.5" x14ac:dyDescent="0.2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</row>
    <row r="1497" spans="1:25" ht="16.5" x14ac:dyDescent="0.2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</row>
    <row r="1498" spans="1:25" ht="16.5" x14ac:dyDescent="0.2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</row>
    <row r="1499" spans="1:25" ht="16.5" x14ac:dyDescent="0.2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</row>
    <row r="1500" spans="1:25" ht="16.5" x14ac:dyDescent="0.2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</row>
    <row r="1501" spans="1:25" ht="16.5" x14ac:dyDescent="0.2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</row>
    <row r="1502" spans="1:25" ht="16.5" x14ac:dyDescent="0.2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</row>
    <row r="1503" spans="1:25" ht="16.5" x14ac:dyDescent="0.2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</row>
    <row r="1504" spans="1:25" ht="16.5" x14ac:dyDescent="0.2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</row>
    <row r="1505" spans="1:25" ht="16.5" x14ac:dyDescent="0.2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</row>
    <row r="1506" spans="1:25" ht="16.5" x14ac:dyDescent="0.2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</row>
    <row r="1507" spans="1:25" ht="16.5" x14ac:dyDescent="0.2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</row>
    <row r="1508" spans="1:25" ht="16.5" x14ac:dyDescent="0.2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</row>
    <row r="1509" spans="1:25" ht="16.5" x14ac:dyDescent="0.2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</row>
    <row r="1510" spans="1:25" ht="16.5" x14ac:dyDescent="0.2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</row>
    <row r="1511" spans="1:25" ht="16.5" x14ac:dyDescent="0.2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</row>
    <row r="1512" spans="1:25" ht="16.5" x14ac:dyDescent="0.2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</row>
    <row r="1513" spans="1:25" ht="16.5" x14ac:dyDescent="0.2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</row>
    <row r="1514" spans="1:25" ht="16.5" x14ac:dyDescent="0.2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</row>
    <row r="1515" spans="1:25" ht="16.5" x14ac:dyDescent="0.2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</row>
    <row r="1516" spans="1:25" ht="16.5" x14ac:dyDescent="0.2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</row>
    <row r="1517" spans="1:25" ht="16.5" x14ac:dyDescent="0.2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</row>
    <row r="1518" spans="1:25" ht="16.5" x14ac:dyDescent="0.2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</row>
    <row r="1519" spans="1:25" ht="16.5" x14ac:dyDescent="0.2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</row>
    <row r="1520" spans="1:25" ht="16.5" x14ac:dyDescent="0.2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</row>
    <row r="1521" spans="1:25" ht="16.5" x14ac:dyDescent="0.2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</row>
    <row r="1522" spans="1:25" ht="16.5" x14ac:dyDescent="0.2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</row>
    <row r="1523" spans="1:25" ht="16.5" x14ac:dyDescent="0.2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</row>
    <row r="1524" spans="1:25" ht="16.5" x14ac:dyDescent="0.2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</row>
    <row r="1525" spans="1:25" ht="16.5" x14ac:dyDescent="0.2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</row>
    <row r="1526" spans="1:25" ht="16.5" x14ac:dyDescent="0.2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</row>
    <row r="1527" spans="1:25" ht="16.5" x14ac:dyDescent="0.2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</row>
    <row r="1528" spans="1:25" ht="16.5" x14ac:dyDescent="0.2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</row>
    <row r="1529" spans="1:25" ht="16.5" x14ac:dyDescent="0.2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</row>
    <row r="1530" spans="1:25" ht="16.5" x14ac:dyDescent="0.2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</row>
    <row r="1531" spans="1:25" ht="16.5" x14ac:dyDescent="0.2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</row>
    <row r="1532" spans="1:25" ht="16.5" x14ac:dyDescent="0.2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</row>
    <row r="1533" spans="1:25" ht="16.5" x14ac:dyDescent="0.2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</row>
    <row r="1534" spans="1:25" ht="16.5" x14ac:dyDescent="0.2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</row>
    <row r="1535" spans="1:25" ht="16.5" x14ac:dyDescent="0.2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</row>
    <row r="1536" spans="1:25" ht="16.5" x14ac:dyDescent="0.2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</row>
    <row r="1537" spans="1:25" ht="16.5" x14ac:dyDescent="0.2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</row>
    <row r="1538" spans="1:25" ht="16.5" x14ac:dyDescent="0.2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</row>
    <row r="1539" spans="1:25" ht="16.5" x14ac:dyDescent="0.2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</row>
    <row r="1540" spans="1:25" ht="16.5" x14ac:dyDescent="0.2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</row>
    <row r="1541" spans="1:25" ht="16.5" x14ac:dyDescent="0.2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</row>
    <row r="1542" spans="1:25" ht="16.5" x14ac:dyDescent="0.2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</row>
    <row r="1543" spans="1:25" ht="16.5" x14ac:dyDescent="0.2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</row>
    <row r="1544" spans="1:25" ht="16.5" x14ac:dyDescent="0.2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</row>
    <row r="1545" spans="1:25" ht="16.5" x14ac:dyDescent="0.2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</row>
    <row r="1546" spans="1:25" ht="16.5" x14ac:dyDescent="0.2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</row>
    <row r="1547" spans="1:25" ht="16.5" x14ac:dyDescent="0.2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</row>
    <row r="1548" spans="1:25" ht="16.5" x14ac:dyDescent="0.2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</row>
    <row r="1549" spans="1:25" ht="16.5" x14ac:dyDescent="0.2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</row>
    <row r="1550" spans="1:25" ht="16.5" x14ac:dyDescent="0.2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</row>
    <row r="1551" spans="1:25" ht="16.5" x14ac:dyDescent="0.2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</row>
    <row r="1552" spans="1:25" ht="16.5" x14ac:dyDescent="0.2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</row>
    <row r="1553" spans="1:25" ht="16.5" x14ac:dyDescent="0.2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</row>
    <row r="1554" spans="1:25" ht="16.5" x14ac:dyDescent="0.2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</row>
    <row r="1555" spans="1:25" ht="16.5" x14ac:dyDescent="0.2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</row>
    <row r="1556" spans="1:25" ht="16.5" x14ac:dyDescent="0.2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</row>
    <row r="1557" spans="1:25" ht="16.5" x14ac:dyDescent="0.2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</row>
    <row r="1558" spans="1:25" ht="16.5" x14ac:dyDescent="0.2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</row>
    <row r="1559" spans="1:25" ht="16.5" x14ac:dyDescent="0.2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</row>
    <row r="1560" spans="1:25" ht="16.5" x14ac:dyDescent="0.2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</row>
    <row r="1561" spans="1:25" ht="16.5" x14ac:dyDescent="0.2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</row>
    <row r="1562" spans="1:25" ht="16.5" x14ac:dyDescent="0.2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</row>
    <row r="1563" spans="1:25" ht="16.5" x14ac:dyDescent="0.2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</row>
    <row r="1564" spans="1:25" ht="16.5" x14ac:dyDescent="0.2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</row>
    <row r="1565" spans="1:25" ht="16.5" x14ac:dyDescent="0.2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</row>
    <row r="1566" spans="1:25" ht="16.5" x14ac:dyDescent="0.2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</row>
    <row r="1567" spans="1:25" ht="16.5" x14ac:dyDescent="0.2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</row>
    <row r="1568" spans="1:25" ht="16.5" x14ac:dyDescent="0.2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</row>
    <row r="1569" spans="1:25" ht="16.5" x14ac:dyDescent="0.2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</row>
    <row r="1570" spans="1:25" ht="16.5" x14ac:dyDescent="0.2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</row>
    <row r="1571" spans="1:25" ht="16.5" x14ac:dyDescent="0.2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</row>
    <row r="1572" spans="1:25" ht="16.5" x14ac:dyDescent="0.2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</row>
    <row r="1573" spans="1:25" ht="16.5" x14ac:dyDescent="0.2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</row>
    <row r="1574" spans="1:25" ht="16.5" x14ac:dyDescent="0.2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</row>
    <row r="1575" spans="1:25" ht="16.5" x14ac:dyDescent="0.2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</row>
    <row r="1576" spans="1:25" ht="16.5" x14ac:dyDescent="0.2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</row>
    <row r="1577" spans="1:25" ht="16.5" x14ac:dyDescent="0.2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</row>
    <row r="1578" spans="1:25" ht="16.5" x14ac:dyDescent="0.2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</row>
    <row r="1579" spans="1:25" ht="16.5" x14ac:dyDescent="0.2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</row>
    <row r="1580" spans="1:25" ht="16.5" x14ac:dyDescent="0.2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</row>
    <row r="1581" spans="1:25" ht="16.5" x14ac:dyDescent="0.2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</row>
    <row r="1582" spans="1:25" ht="16.5" x14ac:dyDescent="0.2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</row>
    <row r="1583" spans="1:25" ht="16.5" x14ac:dyDescent="0.2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</row>
    <row r="1584" spans="1:25" ht="16.5" x14ac:dyDescent="0.2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</row>
    <row r="1585" spans="1:25" ht="16.5" x14ac:dyDescent="0.2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</row>
    <row r="1586" spans="1:25" ht="16.5" x14ac:dyDescent="0.2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</row>
    <row r="1587" spans="1:25" ht="16.5" x14ac:dyDescent="0.2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</row>
    <row r="1588" spans="1:25" ht="16.5" x14ac:dyDescent="0.2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</row>
    <row r="1589" spans="1:25" ht="16.5" x14ac:dyDescent="0.2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</row>
    <row r="1590" spans="1:25" ht="16.5" x14ac:dyDescent="0.2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6.5" x14ac:dyDescent="0.2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6.5" x14ac:dyDescent="0.2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6.5" x14ac:dyDescent="0.2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6.5" x14ac:dyDescent="0.2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6.5" x14ac:dyDescent="0.2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</row>
    <row r="1596" spans="1:25" ht="16.5" x14ac:dyDescent="0.2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</row>
    <row r="1597" spans="1:25" ht="16.5" x14ac:dyDescent="0.2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</row>
    <row r="1598" spans="1:25" ht="16.5" x14ac:dyDescent="0.2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</row>
    <row r="1599" spans="1:25" ht="16.5" x14ac:dyDescent="0.2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</row>
    <row r="1600" spans="1:25" ht="16.5" x14ac:dyDescent="0.2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</row>
    <row r="1601" spans="1:25" ht="16.5" x14ac:dyDescent="0.2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</row>
    <row r="1602" spans="1:25" ht="16.5" x14ac:dyDescent="0.2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</row>
    <row r="1603" spans="1:25" ht="16.5" x14ac:dyDescent="0.2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</row>
    <row r="1604" spans="1:25" ht="16.5" x14ac:dyDescent="0.2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</row>
    <row r="1605" spans="1:25" ht="16.5" x14ac:dyDescent="0.2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</row>
    <row r="1606" spans="1:25" ht="16.5" x14ac:dyDescent="0.2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</row>
    <row r="1607" spans="1:25" ht="16.5" x14ac:dyDescent="0.2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</row>
    <row r="1608" spans="1:25" ht="16.5" x14ac:dyDescent="0.2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</row>
    <row r="1609" spans="1:25" ht="16.5" x14ac:dyDescent="0.2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</row>
    <row r="1610" spans="1:25" ht="16.5" x14ac:dyDescent="0.25">
      <c r="A1610" s="43"/>
      <c r="B1610" s="43"/>
      <c r="C1610" s="44"/>
      <c r="D1610" s="42"/>
      <c r="E1610" s="42"/>
      <c r="F1610" s="42"/>
      <c r="G1610" s="42"/>
      <c r="H1610" s="42"/>
      <c r="I1610" s="42"/>
      <c r="J1610" s="42"/>
      <c r="K1610" s="42"/>
      <c r="L1610" s="42"/>
      <c r="M1610" s="48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</row>
    <row r="1611" spans="1:25" ht="16.5" x14ac:dyDescent="0.25">
      <c r="A1611" s="43"/>
      <c r="B1611" s="43"/>
      <c r="C1611" s="44"/>
      <c r="D1611" s="42"/>
      <c r="E1611" s="42"/>
      <c r="F1611" s="42"/>
      <c r="G1611" s="42"/>
      <c r="H1611" s="42"/>
      <c r="I1611" s="42"/>
      <c r="J1611" s="42"/>
      <c r="K1611" s="42"/>
      <c r="L1611" s="42"/>
      <c r="M1611" s="48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</row>
    <row r="1612" spans="1:25" ht="16.5" x14ac:dyDescent="0.25">
      <c r="A1612" s="43"/>
      <c r="B1612" s="43"/>
      <c r="C1612" s="44"/>
      <c r="D1612" s="42"/>
      <c r="E1612" s="42"/>
      <c r="F1612" s="42"/>
      <c r="G1612" s="42"/>
      <c r="H1612" s="42"/>
      <c r="I1612" s="42"/>
      <c r="J1612" s="42"/>
      <c r="K1612" s="42"/>
      <c r="L1612" s="42"/>
      <c r="M1612" s="48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</row>
    <row r="1613" spans="1:25" ht="16.5" x14ac:dyDescent="0.25">
      <c r="A1613" s="43"/>
      <c r="B1613" s="43"/>
      <c r="C1613" s="44"/>
      <c r="D1613" s="42"/>
      <c r="E1613" s="42"/>
      <c r="F1613" s="42"/>
      <c r="G1613" s="42"/>
      <c r="H1613" s="42"/>
      <c r="I1613" s="42"/>
      <c r="J1613" s="42"/>
      <c r="K1613" s="42"/>
      <c r="L1613" s="42"/>
      <c r="M1613" s="48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</row>
    <row r="1614" spans="1:25" ht="16.5" x14ac:dyDescent="0.25">
      <c r="A1614" s="43"/>
      <c r="B1614" s="43"/>
      <c r="C1614" s="44"/>
      <c r="D1614" s="42"/>
      <c r="E1614" s="42"/>
      <c r="F1614" s="42"/>
      <c r="G1614" s="42"/>
      <c r="H1614" s="42"/>
      <c r="I1614" s="42"/>
      <c r="J1614" s="42"/>
      <c r="K1614" s="42"/>
      <c r="L1614" s="42"/>
      <c r="M1614" s="48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</row>
    <row r="1615" spans="1:25" ht="16.5" x14ac:dyDescent="0.25">
      <c r="A1615" s="43"/>
      <c r="B1615" s="43"/>
      <c r="C1615" s="44"/>
      <c r="D1615" s="42"/>
      <c r="E1615" s="42"/>
      <c r="F1615" s="42"/>
      <c r="G1615" s="42"/>
      <c r="H1615" s="42"/>
      <c r="I1615" s="42"/>
      <c r="J1615" s="42"/>
      <c r="K1615" s="42"/>
      <c r="L1615" s="42"/>
      <c r="M1615" s="48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</row>
    <row r="1616" spans="1:25" ht="16.5" x14ac:dyDescent="0.25">
      <c r="A1616" s="43"/>
      <c r="B1616" s="43"/>
      <c r="C1616" s="44"/>
      <c r="D1616" s="42"/>
      <c r="E1616" s="42"/>
      <c r="F1616" s="42"/>
      <c r="G1616" s="42"/>
      <c r="H1616" s="42"/>
      <c r="I1616" s="42"/>
      <c r="J1616" s="42"/>
      <c r="K1616" s="42"/>
      <c r="L1616" s="42"/>
      <c r="M1616" s="48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</row>
    <row r="1617" spans="1:25" ht="16.5" x14ac:dyDescent="0.25">
      <c r="A1617" s="43"/>
      <c r="B1617" s="43"/>
      <c r="C1617" s="44"/>
      <c r="D1617" s="42"/>
      <c r="E1617" s="42"/>
      <c r="F1617" s="42"/>
      <c r="G1617" s="42"/>
      <c r="H1617" s="42"/>
      <c r="I1617" s="42"/>
      <c r="J1617" s="42"/>
      <c r="K1617" s="42"/>
      <c r="L1617" s="42"/>
      <c r="M1617" s="48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</row>
    <row r="1618" spans="1:25" ht="16.5" x14ac:dyDescent="0.25">
      <c r="A1618" s="43"/>
      <c r="B1618" s="43"/>
      <c r="C1618" s="44"/>
      <c r="D1618" s="42"/>
      <c r="E1618" s="42"/>
      <c r="F1618" s="42"/>
      <c r="G1618" s="42"/>
      <c r="H1618" s="42"/>
      <c r="I1618" s="42"/>
      <c r="J1618" s="42"/>
      <c r="K1618" s="42"/>
      <c r="L1618" s="42"/>
      <c r="M1618" s="48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</row>
    <row r="1619" spans="1:25" ht="16.5" x14ac:dyDescent="0.25">
      <c r="A1619" s="43"/>
      <c r="B1619" s="43"/>
      <c r="C1619" s="44"/>
      <c r="D1619" s="42"/>
      <c r="E1619" s="42"/>
      <c r="F1619" s="42"/>
      <c r="G1619" s="42"/>
      <c r="H1619" s="42"/>
      <c r="I1619" s="42"/>
      <c r="J1619" s="42"/>
      <c r="K1619" s="42"/>
      <c r="L1619" s="42"/>
      <c r="M1619" s="48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</row>
    <row r="1620" spans="1:25" ht="16.5" x14ac:dyDescent="0.25">
      <c r="A1620" s="43"/>
      <c r="B1620" s="43"/>
      <c r="C1620" s="44"/>
      <c r="D1620" s="42"/>
      <c r="E1620" s="42"/>
      <c r="F1620" s="42"/>
      <c r="G1620" s="42"/>
      <c r="H1620" s="42"/>
      <c r="I1620" s="42"/>
      <c r="J1620" s="42"/>
      <c r="K1620" s="42"/>
      <c r="L1620" s="42"/>
      <c r="M1620" s="48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</row>
    <row r="1621" spans="1:25" ht="16.5" x14ac:dyDescent="0.25">
      <c r="A1621" s="43"/>
      <c r="B1621" s="43"/>
      <c r="C1621" s="44"/>
      <c r="D1621" s="42"/>
      <c r="E1621" s="42"/>
      <c r="F1621" s="42"/>
      <c r="G1621" s="42"/>
      <c r="H1621" s="42"/>
      <c r="I1621" s="42"/>
      <c r="J1621" s="42"/>
      <c r="K1621" s="42"/>
      <c r="L1621" s="42"/>
      <c r="M1621" s="48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</row>
    <row r="1622" spans="1:25" ht="16.5" x14ac:dyDescent="0.25">
      <c r="A1622" s="43"/>
      <c r="B1622" s="43"/>
      <c r="C1622" s="44"/>
      <c r="D1622" s="42"/>
      <c r="E1622" s="42"/>
      <c r="F1622" s="42"/>
      <c r="G1622" s="42"/>
      <c r="H1622" s="42"/>
      <c r="I1622" s="42"/>
      <c r="J1622" s="42"/>
      <c r="K1622" s="42"/>
      <c r="L1622" s="42"/>
      <c r="M1622" s="48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</row>
    <row r="1623" spans="1:25" ht="16.5" x14ac:dyDescent="0.25">
      <c r="A1623" s="43"/>
      <c r="B1623" s="43"/>
      <c r="C1623" s="44"/>
      <c r="D1623" s="42"/>
      <c r="E1623" s="42"/>
      <c r="F1623" s="42"/>
      <c r="G1623" s="42"/>
      <c r="H1623" s="42"/>
      <c r="I1623" s="42"/>
      <c r="J1623" s="42"/>
      <c r="K1623" s="42"/>
      <c r="L1623" s="42"/>
      <c r="M1623" s="48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</row>
    <row r="1624" spans="1:25" ht="16.5" x14ac:dyDescent="0.25">
      <c r="A1624" s="43"/>
      <c r="B1624" s="43"/>
      <c r="C1624" s="44"/>
      <c r="D1624" s="42"/>
      <c r="E1624" s="42"/>
      <c r="F1624" s="42"/>
      <c r="G1624" s="42"/>
      <c r="H1624" s="42"/>
      <c r="I1624" s="42"/>
      <c r="J1624" s="42"/>
      <c r="K1624" s="42"/>
      <c r="L1624" s="42"/>
      <c r="M1624" s="48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</row>
    <row r="1625" spans="1:25" ht="16.5" x14ac:dyDescent="0.25">
      <c r="A1625" s="43"/>
      <c r="B1625" s="43"/>
      <c r="C1625" s="44"/>
      <c r="D1625" s="42"/>
      <c r="E1625" s="42"/>
      <c r="F1625" s="42"/>
      <c r="G1625" s="42"/>
      <c r="H1625" s="42"/>
      <c r="I1625" s="42"/>
      <c r="J1625" s="42"/>
      <c r="K1625" s="42"/>
      <c r="L1625" s="42"/>
      <c r="M1625" s="48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</row>
    <row r="1626" spans="1:25" ht="16.5" x14ac:dyDescent="0.25">
      <c r="A1626" s="43"/>
      <c r="B1626" s="43"/>
      <c r="C1626" s="44"/>
      <c r="D1626" s="42"/>
      <c r="E1626" s="42"/>
      <c r="F1626" s="42"/>
      <c r="G1626" s="42"/>
      <c r="H1626" s="42"/>
      <c r="I1626" s="42"/>
      <c r="J1626" s="42"/>
      <c r="K1626" s="42"/>
      <c r="L1626" s="42"/>
      <c r="M1626" s="48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</row>
    <row r="1627" spans="1:25" ht="16.5" x14ac:dyDescent="0.25">
      <c r="A1627" s="43"/>
      <c r="B1627" s="43"/>
      <c r="C1627" s="44"/>
      <c r="D1627" s="42"/>
      <c r="E1627" s="42"/>
      <c r="F1627" s="42"/>
      <c r="G1627" s="42"/>
      <c r="H1627" s="42"/>
      <c r="I1627" s="42"/>
      <c r="J1627" s="42"/>
      <c r="K1627" s="42"/>
      <c r="L1627" s="42"/>
      <c r="M1627" s="48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</row>
    <row r="1628" spans="1:25" ht="16.5" x14ac:dyDescent="0.25">
      <c r="A1628" s="43"/>
      <c r="B1628" s="43"/>
      <c r="C1628" s="44"/>
      <c r="D1628" s="42"/>
      <c r="E1628" s="42"/>
      <c r="F1628" s="42"/>
      <c r="G1628" s="42"/>
      <c r="H1628" s="42"/>
      <c r="I1628" s="42"/>
      <c r="J1628" s="42"/>
      <c r="K1628" s="42"/>
      <c r="L1628" s="42"/>
      <c r="M1628" s="48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</row>
    <row r="1629" spans="1:25" ht="16.5" x14ac:dyDescent="0.25">
      <c r="A1629" s="43"/>
      <c r="B1629" s="43"/>
      <c r="C1629" s="44"/>
      <c r="D1629" s="42"/>
      <c r="E1629" s="42"/>
      <c r="F1629" s="42"/>
      <c r="G1629" s="42"/>
      <c r="H1629" s="42"/>
      <c r="I1629" s="42"/>
      <c r="J1629" s="42"/>
      <c r="K1629" s="42"/>
      <c r="L1629" s="42"/>
      <c r="M1629" s="48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</row>
    <row r="1630" spans="1:25" ht="16.5" x14ac:dyDescent="0.25">
      <c r="A1630" s="43"/>
      <c r="B1630" s="43"/>
      <c r="C1630" s="44"/>
      <c r="D1630" s="42"/>
      <c r="E1630" s="42"/>
      <c r="F1630" s="42"/>
      <c r="G1630" s="42"/>
      <c r="H1630" s="42"/>
      <c r="I1630" s="42"/>
      <c r="J1630" s="42"/>
      <c r="K1630" s="42"/>
      <c r="L1630" s="42"/>
      <c r="M1630" s="48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</row>
    <row r="1631" spans="1:25" ht="16.5" x14ac:dyDescent="0.25">
      <c r="A1631" s="43"/>
      <c r="B1631" s="43"/>
      <c r="C1631" s="44"/>
      <c r="D1631" s="42"/>
      <c r="E1631" s="42"/>
      <c r="F1631" s="42"/>
      <c r="G1631" s="42"/>
      <c r="H1631" s="42"/>
      <c r="I1631" s="42"/>
      <c r="J1631" s="42"/>
      <c r="K1631" s="42"/>
      <c r="L1631" s="42"/>
      <c r="M1631" s="48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</row>
    <row r="1632" spans="1:25" ht="16.5" x14ac:dyDescent="0.25">
      <c r="A1632" s="43"/>
      <c r="B1632" s="43"/>
      <c r="C1632" s="44"/>
      <c r="D1632" s="42"/>
      <c r="E1632" s="42"/>
      <c r="F1632" s="42"/>
      <c r="G1632" s="42"/>
      <c r="H1632" s="42"/>
      <c r="I1632" s="42"/>
      <c r="J1632" s="42"/>
      <c r="K1632" s="42"/>
      <c r="L1632" s="42"/>
      <c r="M1632" s="48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</row>
    <row r="1633" spans="1:25" ht="16.5" x14ac:dyDescent="0.25">
      <c r="A1633" s="43"/>
      <c r="B1633" s="43"/>
      <c r="C1633" s="44"/>
      <c r="D1633" s="42"/>
      <c r="E1633" s="42"/>
      <c r="F1633" s="42"/>
      <c r="G1633" s="42"/>
      <c r="H1633" s="42"/>
      <c r="I1633" s="42"/>
      <c r="J1633" s="42"/>
      <c r="K1633" s="42"/>
      <c r="L1633" s="42"/>
      <c r="M1633" s="48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</row>
    <row r="1634" spans="1:25" ht="16.5" x14ac:dyDescent="0.25">
      <c r="A1634" s="43"/>
      <c r="B1634" s="43"/>
      <c r="C1634" s="44"/>
      <c r="D1634" s="42"/>
      <c r="E1634" s="42"/>
      <c r="F1634" s="42"/>
      <c r="G1634" s="42"/>
      <c r="H1634" s="42"/>
      <c r="I1634" s="42"/>
      <c r="J1634" s="42"/>
      <c r="K1634" s="42"/>
      <c r="L1634" s="42"/>
      <c r="M1634" s="48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</row>
    <row r="1635" spans="1:25" ht="16.5" x14ac:dyDescent="0.25">
      <c r="A1635" s="43"/>
      <c r="B1635" s="43"/>
      <c r="C1635" s="44"/>
      <c r="D1635" s="42"/>
      <c r="E1635" s="42"/>
      <c r="F1635" s="42"/>
      <c r="G1635" s="42"/>
      <c r="H1635" s="42"/>
      <c r="I1635" s="42"/>
      <c r="J1635" s="42"/>
      <c r="K1635" s="42"/>
      <c r="L1635" s="42"/>
      <c r="M1635" s="48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</row>
    <row r="1636" spans="1:25" ht="16.5" x14ac:dyDescent="0.25">
      <c r="A1636" s="43"/>
      <c r="B1636" s="43"/>
      <c r="C1636" s="44"/>
      <c r="D1636" s="42"/>
      <c r="E1636" s="42"/>
      <c r="F1636" s="42"/>
      <c r="G1636" s="42"/>
      <c r="H1636" s="42"/>
      <c r="I1636" s="42"/>
      <c r="J1636" s="42"/>
      <c r="K1636" s="42"/>
      <c r="L1636" s="42"/>
      <c r="M1636" s="48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</row>
    <row r="1637" spans="1:25" ht="16.5" x14ac:dyDescent="0.25">
      <c r="A1637" s="43"/>
      <c r="B1637" s="43"/>
      <c r="C1637" s="44"/>
      <c r="D1637" s="42"/>
      <c r="E1637" s="42"/>
      <c r="F1637" s="42"/>
      <c r="G1637" s="42"/>
      <c r="H1637" s="42"/>
      <c r="I1637" s="42"/>
      <c r="J1637" s="42"/>
      <c r="K1637" s="42"/>
      <c r="L1637" s="42"/>
      <c r="M1637" s="48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42"/>
      <c r="Y1637" s="42"/>
    </row>
    <row r="1638" spans="1:25" ht="16.5" x14ac:dyDescent="0.25">
      <c r="A1638" s="43"/>
      <c r="B1638" s="43"/>
      <c r="C1638" s="44"/>
      <c r="D1638" s="42"/>
      <c r="E1638" s="42"/>
      <c r="F1638" s="42"/>
      <c r="G1638" s="42"/>
      <c r="H1638" s="42"/>
      <c r="I1638" s="42"/>
      <c r="J1638" s="42"/>
      <c r="K1638" s="42"/>
      <c r="L1638" s="42"/>
      <c r="M1638" s="48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</row>
    <row r="1639" spans="1:25" ht="16.5" x14ac:dyDescent="0.25">
      <c r="A1639" s="43"/>
      <c r="B1639" s="43"/>
      <c r="C1639" s="44"/>
      <c r="D1639" s="42"/>
      <c r="E1639" s="42"/>
      <c r="F1639" s="42"/>
      <c r="G1639" s="42"/>
      <c r="H1639" s="42"/>
      <c r="I1639" s="42"/>
      <c r="J1639" s="42"/>
      <c r="K1639" s="42"/>
      <c r="L1639" s="42"/>
      <c r="M1639" s="48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42"/>
      <c r="Y1639" s="42"/>
    </row>
    <row r="1640" spans="1:25" ht="16.5" x14ac:dyDescent="0.25">
      <c r="A1640" s="43"/>
      <c r="B1640" s="43"/>
      <c r="C1640" s="44"/>
      <c r="D1640" s="42"/>
      <c r="E1640" s="42"/>
      <c r="F1640" s="42"/>
      <c r="G1640" s="42"/>
      <c r="H1640" s="42"/>
      <c r="I1640" s="42"/>
      <c r="J1640" s="42"/>
      <c r="K1640" s="42"/>
      <c r="L1640" s="42"/>
      <c r="M1640" s="48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42"/>
      <c r="Y1640" s="42"/>
    </row>
    <row r="1641" spans="1:25" ht="16.5" x14ac:dyDescent="0.25">
      <c r="A1641" s="43"/>
      <c r="B1641" s="43"/>
      <c r="C1641" s="44"/>
      <c r="D1641" s="42"/>
      <c r="E1641" s="42"/>
      <c r="F1641" s="42"/>
      <c r="G1641" s="42"/>
      <c r="H1641" s="42"/>
      <c r="I1641" s="42"/>
      <c r="J1641" s="42"/>
      <c r="K1641" s="42"/>
      <c r="L1641" s="42"/>
      <c r="M1641" s="48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42"/>
      <c r="Y1641" s="42"/>
    </row>
    <row r="1642" spans="1:25" ht="16.5" x14ac:dyDescent="0.25">
      <c r="A1642" s="43"/>
      <c r="B1642" s="43"/>
      <c r="C1642" s="44"/>
      <c r="D1642" s="42"/>
      <c r="E1642" s="42"/>
      <c r="F1642" s="42"/>
      <c r="G1642" s="42"/>
      <c r="H1642" s="42"/>
      <c r="I1642" s="42"/>
      <c r="J1642" s="42"/>
      <c r="K1642" s="42"/>
      <c r="L1642" s="42"/>
      <c r="M1642" s="48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42"/>
      <c r="Y1642" s="42"/>
    </row>
    <row r="1643" spans="1:25" ht="16.5" x14ac:dyDescent="0.25">
      <c r="A1643" s="43"/>
      <c r="B1643" s="43"/>
      <c r="C1643" s="44"/>
      <c r="D1643" s="42"/>
      <c r="E1643" s="42"/>
      <c r="F1643" s="42"/>
      <c r="G1643" s="42"/>
      <c r="H1643" s="42"/>
      <c r="I1643" s="42"/>
      <c r="J1643" s="42"/>
      <c r="K1643" s="42"/>
      <c r="L1643" s="42"/>
      <c r="M1643" s="48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</row>
    <row r="1644" spans="1:25" ht="16.5" x14ac:dyDescent="0.25">
      <c r="A1644" s="43"/>
      <c r="B1644" s="43"/>
      <c r="C1644" s="44"/>
      <c r="D1644" s="42"/>
      <c r="E1644" s="42"/>
      <c r="F1644" s="42"/>
      <c r="G1644" s="42"/>
      <c r="H1644" s="42"/>
      <c r="I1644" s="42"/>
      <c r="J1644" s="42"/>
      <c r="K1644" s="42"/>
      <c r="L1644" s="42"/>
      <c r="M1644" s="48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</row>
    <row r="1645" spans="1:25" ht="16.5" x14ac:dyDescent="0.25">
      <c r="A1645" s="43"/>
      <c r="B1645" s="43"/>
      <c r="C1645" s="44"/>
      <c r="D1645" s="42"/>
      <c r="E1645" s="42"/>
      <c r="F1645" s="42"/>
      <c r="G1645" s="42"/>
      <c r="H1645" s="42"/>
      <c r="I1645" s="42"/>
      <c r="J1645" s="42"/>
      <c r="K1645" s="42"/>
      <c r="L1645" s="42"/>
      <c r="M1645" s="48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</row>
    <row r="1646" spans="1:25" ht="16.5" x14ac:dyDescent="0.25">
      <c r="A1646" s="43"/>
      <c r="B1646" s="43"/>
      <c r="C1646" s="44"/>
      <c r="D1646" s="42"/>
      <c r="E1646" s="42"/>
      <c r="F1646" s="42"/>
      <c r="G1646" s="42"/>
      <c r="H1646" s="42"/>
      <c r="I1646" s="42"/>
      <c r="J1646" s="42"/>
      <c r="K1646" s="42"/>
      <c r="L1646" s="42"/>
      <c r="M1646" s="48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</row>
    <row r="1647" spans="1:25" ht="16.5" x14ac:dyDescent="0.25">
      <c r="A1647" s="43"/>
      <c r="B1647" s="43"/>
      <c r="C1647" s="44"/>
      <c r="D1647" s="42"/>
      <c r="E1647" s="42"/>
      <c r="F1647" s="42"/>
      <c r="G1647" s="42"/>
      <c r="H1647" s="42"/>
      <c r="I1647" s="42"/>
      <c r="J1647" s="42"/>
      <c r="K1647" s="42"/>
      <c r="L1647" s="42"/>
      <c r="M1647" s="48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</row>
    <row r="1648" spans="1:25" ht="16.5" x14ac:dyDescent="0.25">
      <c r="A1648" s="42"/>
      <c r="B1648" s="43"/>
      <c r="C1648" s="44"/>
      <c r="D1648" s="42"/>
      <c r="E1648" s="42"/>
      <c r="F1648" s="42"/>
      <c r="G1648" s="45"/>
      <c r="H1648" s="42"/>
      <c r="I1648" s="42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31"/>
    </row>
    <row r="1649" spans="1:24" ht="16.5" x14ac:dyDescent="0.25">
      <c r="A1649" s="42"/>
      <c r="B1649" s="43"/>
      <c r="C1649" s="44"/>
      <c r="D1649" s="42"/>
      <c r="E1649" s="42"/>
      <c r="F1649" s="42"/>
      <c r="G1649" s="45"/>
      <c r="H1649" s="42"/>
      <c r="I1649" s="42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31"/>
    </row>
    <row r="1650" spans="1:24" ht="16.5" x14ac:dyDescent="0.25">
      <c r="A1650" s="42"/>
      <c r="B1650" s="43"/>
      <c r="C1650" s="44"/>
      <c r="D1650" s="42"/>
      <c r="E1650" s="42"/>
      <c r="F1650" s="42"/>
      <c r="G1650" s="45"/>
      <c r="H1650" s="42"/>
      <c r="I1650" s="42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</row>
    <row r="1651" spans="1:24" ht="16.5" x14ac:dyDescent="0.25">
      <c r="A1651" s="42"/>
      <c r="B1651" s="43"/>
      <c r="C1651" s="44"/>
      <c r="D1651" s="42"/>
      <c r="E1651" s="42"/>
      <c r="F1651" s="42"/>
      <c r="G1651" s="45"/>
      <c r="H1651" s="42"/>
      <c r="I1651" s="42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31"/>
    </row>
    <row r="1652" spans="1:24" ht="16.5" x14ac:dyDescent="0.25">
      <c r="A1652" s="42"/>
      <c r="B1652" s="43"/>
      <c r="C1652" s="44"/>
      <c r="D1652" s="42"/>
      <c r="E1652" s="42"/>
      <c r="F1652" s="42"/>
      <c r="G1652" s="45"/>
      <c r="H1652" s="42"/>
      <c r="I1652" s="42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31"/>
    </row>
    <row r="1653" spans="1:24" ht="16.5" x14ac:dyDescent="0.25">
      <c r="A1653" s="42"/>
      <c r="B1653" s="43"/>
      <c r="C1653" s="44"/>
      <c r="D1653" s="42"/>
      <c r="E1653" s="42"/>
      <c r="F1653" s="42"/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31"/>
    </row>
    <row r="1654" spans="1:24" ht="16.5" x14ac:dyDescent="0.25">
      <c r="A1654" s="42"/>
      <c r="B1654" s="43"/>
      <c r="C1654" s="44"/>
      <c r="D1654" s="42"/>
      <c r="E1654" s="42"/>
      <c r="F1654" s="42"/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31"/>
    </row>
    <row r="1655" spans="1:24" ht="16.5" x14ac:dyDescent="0.25">
      <c r="A1655" s="42"/>
      <c r="B1655" s="43"/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4" ht="16.5" x14ac:dyDescent="0.25">
      <c r="A1656" s="42"/>
      <c r="B1656" s="43"/>
      <c r="C1656" s="44"/>
      <c r="D1656" s="42"/>
      <c r="E1656" s="42"/>
      <c r="F1656" s="42"/>
      <c r="G1656" s="45"/>
      <c r="H1656" s="42"/>
      <c r="I1656" s="42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4" ht="16.5" x14ac:dyDescent="0.25">
      <c r="A1657" s="42"/>
      <c r="B1657" s="43"/>
      <c r="C1657" s="44"/>
      <c r="D1657" s="42"/>
      <c r="E1657" s="42"/>
      <c r="F1657" s="42"/>
      <c r="G1657" s="45"/>
      <c r="H1657" s="42"/>
      <c r="I1657" s="42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4" ht="16.5" x14ac:dyDescent="0.25">
      <c r="A1658" s="31"/>
      <c r="B1658" s="43"/>
      <c r="C1658" s="44"/>
      <c r="D1658" s="42"/>
      <c r="E1658" s="42"/>
      <c r="F1658" s="42"/>
      <c r="G1658" s="45"/>
      <c r="H1658" s="42"/>
      <c r="I1658" s="42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31"/>
    </row>
    <row r="1659" spans="1:24" ht="16.5" x14ac:dyDescent="0.25">
      <c r="A1659" s="31"/>
      <c r="B1659" s="43"/>
      <c r="C1659" s="44"/>
      <c r="D1659" s="42"/>
      <c r="E1659" s="42"/>
      <c r="F1659" s="42"/>
      <c r="G1659" s="45"/>
      <c r="H1659" s="42"/>
      <c r="I1659" s="42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</row>
    <row r="1660" spans="1:24" ht="16.5" x14ac:dyDescent="0.25">
      <c r="A1660" s="31"/>
      <c r="B1660" s="43"/>
      <c r="C1660" s="44"/>
      <c r="D1660" s="42"/>
      <c r="E1660" s="42"/>
      <c r="F1660" s="42"/>
      <c r="G1660" s="45"/>
      <c r="H1660" s="42"/>
      <c r="I1660" s="42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31"/>
    </row>
    <row r="1661" spans="1:24" ht="16.5" x14ac:dyDescent="0.25">
      <c r="A1661" s="31"/>
      <c r="B1661" s="43"/>
      <c r="C1661" s="44"/>
      <c r="D1661" s="42"/>
      <c r="E1661" s="42"/>
      <c r="F1661" s="42"/>
      <c r="G1661" s="45"/>
      <c r="H1661" s="42"/>
      <c r="I1661" s="42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31"/>
    </row>
    <row r="1662" spans="1:24" x14ac:dyDescent="0.25">
      <c r="A1662" s="31"/>
      <c r="B1662" s="51"/>
      <c r="C1662" s="44"/>
      <c r="D1662" s="42"/>
      <c r="E1662" s="42"/>
      <c r="F1662" s="42"/>
      <c r="G1662" s="45"/>
      <c r="H1662" s="42"/>
      <c r="I1662" s="42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31"/>
    </row>
    <row r="1663" spans="1:24" x14ac:dyDescent="0.25">
      <c r="A1663" s="31"/>
      <c r="B1663" s="51"/>
      <c r="C1663" s="44"/>
      <c r="D1663" s="42"/>
      <c r="E1663" s="42"/>
      <c r="F1663" s="42"/>
      <c r="G1663" s="45"/>
      <c r="H1663" s="42"/>
      <c r="I1663" s="42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31"/>
    </row>
    <row r="1664" spans="1:24" x14ac:dyDescent="0.25">
      <c r="A1664" s="31"/>
      <c r="B1664" s="51"/>
      <c r="C1664" s="44"/>
      <c r="D1664" s="42"/>
      <c r="E1664" s="42"/>
      <c r="F1664" s="42"/>
      <c r="G1664" s="45"/>
      <c r="H1664" s="42"/>
      <c r="I1664" s="42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</row>
    <row r="1665" spans="1:24" x14ac:dyDescent="0.25">
      <c r="A1665" s="31"/>
      <c r="B1665" s="51"/>
      <c r="C1665" s="44"/>
      <c r="D1665" s="42"/>
      <c r="E1665" s="42"/>
      <c r="F1665" s="42"/>
      <c r="G1665" s="45"/>
      <c r="H1665" s="42"/>
      <c r="I1665" s="42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</row>
    <row r="1666" spans="1:24" x14ac:dyDescent="0.25">
      <c r="A1666" s="31"/>
      <c r="B1666" s="51"/>
      <c r="C1666" s="44"/>
      <c r="D1666" s="42"/>
      <c r="E1666" s="42"/>
      <c r="F1666" s="42"/>
      <c r="G1666" s="45"/>
      <c r="H1666" s="42"/>
      <c r="I1666" s="42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</row>
    <row r="1667" spans="1:24" x14ac:dyDescent="0.25">
      <c r="A1667" s="31"/>
      <c r="B1667" s="51"/>
      <c r="C1667" s="44"/>
      <c r="D1667" s="42"/>
      <c r="E1667" s="42"/>
      <c r="F1667" s="42"/>
      <c r="G1667" s="45"/>
      <c r="H1667" s="42"/>
      <c r="I1667" s="42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</row>
    <row r="1668" spans="1:24" x14ac:dyDescent="0.25">
      <c r="A1668" s="31"/>
      <c r="B1668" s="51"/>
      <c r="C1668" s="44"/>
      <c r="D1668" s="42"/>
      <c r="E1668" s="42"/>
      <c r="F1668" s="42"/>
      <c r="G1668" s="45"/>
      <c r="H1668" s="42"/>
      <c r="I1668" s="42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</row>
    <row r="1669" spans="1:24" x14ac:dyDescent="0.25">
      <c r="A1669" s="31"/>
      <c r="B1669" s="51"/>
      <c r="C1669" s="44"/>
      <c r="D1669" s="42"/>
      <c r="E1669" s="42"/>
      <c r="F1669" s="42"/>
      <c r="G1669" s="45"/>
      <c r="H1669" s="42"/>
      <c r="I1669" s="42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 x14ac:dyDescent="0.25">
      <c r="A1670" s="31"/>
      <c r="B1670" s="51"/>
      <c r="C1670" s="44"/>
      <c r="D1670" s="42"/>
      <c r="E1670" s="42"/>
      <c r="F1670" s="42"/>
      <c r="G1670" s="45"/>
      <c r="H1670" s="42"/>
      <c r="I1670" s="42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 x14ac:dyDescent="0.25">
      <c r="A1671" s="31"/>
      <c r="B1671" s="51"/>
      <c r="C1671" s="44"/>
      <c r="D1671" s="42"/>
      <c r="E1671" s="42"/>
      <c r="F1671" s="42"/>
      <c r="G1671" s="45"/>
      <c r="H1671" s="42"/>
      <c r="I1671" s="42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 x14ac:dyDescent="0.25">
      <c r="A1672" s="31"/>
      <c r="B1672" s="51"/>
      <c r="C1672" s="46"/>
      <c r="D1672" s="31"/>
      <c r="E1672" s="42"/>
      <c r="F1672" s="31"/>
      <c r="G1672" s="45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 x14ac:dyDescent="0.25">
      <c r="A1673" s="31"/>
      <c r="B1673" s="51"/>
      <c r="C1673" s="46"/>
      <c r="D1673" s="31"/>
      <c r="E1673" s="42"/>
      <c r="F1673" s="31"/>
      <c r="G1673" s="45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 x14ac:dyDescent="0.25">
      <c r="A1674" s="31"/>
      <c r="B1674" s="51"/>
      <c r="C1674" s="46"/>
      <c r="D1674" s="31"/>
      <c r="E1674" s="42"/>
      <c r="F1674" s="31"/>
      <c r="G1674" s="45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 x14ac:dyDescent="0.25">
      <c r="A1675" s="31"/>
      <c r="B1675" s="51"/>
      <c r="C1675" s="46"/>
      <c r="D1675" s="31"/>
      <c r="E1675" s="42"/>
      <c r="F1675" s="31"/>
      <c r="G1675" s="45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 x14ac:dyDescent="0.25">
      <c r="A1676" s="31"/>
      <c r="B1676" s="51"/>
      <c r="C1676" s="46"/>
      <c r="D1676" s="31"/>
      <c r="E1676" s="42"/>
      <c r="F1676" s="31"/>
      <c r="G1676" s="45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 x14ac:dyDescent="0.25">
      <c r="A1677" s="31"/>
      <c r="B1677" s="51"/>
      <c r="C1677" s="46"/>
      <c r="D1677" s="31"/>
      <c r="E1677" s="42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 x14ac:dyDescent="0.25">
      <c r="A1678" s="31"/>
      <c r="B1678" s="51"/>
      <c r="C1678" s="46"/>
      <c r="D1678" s="31"/>
      <c r="E1678" s="42"/>
      <c r="F1678" s="31"/>
      <c r="G1678" s="45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 x14ac:dyDescent="0.25">
      <c r="A1679" s="31"/>
      <c r="B1679" s="51"/>
      <c r="C1679" s="46"/>
      <c r="D1679" s="31"/>
      <c r="E1679" s="42"/>
      <c r="F1679" s="31"/>
      <c r="G1679" s="45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 x14ac:dyDescent="0.25">
      <c r="A1680" s="31"/>
      <c r="B1680" s="51"/>
      <c r="C1680" s="46"/>
      <c r="D1680" s="31"/>
      <c r="E1680" s="42"/>
      <c r="F1680" s="31"/>
      <c r="G1680" s="45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4" x14ac:dyDescent="0.25">
      <c r="A1681" s="31"/>
      <c r="B1681" s="51"/>
      <c r="C1681" s="46"/>
      <c r="D1681" s="31"/>
      <c r="E1681" s="42"/>
      <c r="F1681" s="31"/>
      <c r="G1681" s="45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4" x14ac:dyDescent="0.25">
      <c r="A1682" s="31"/>
      <c r="B1682" s="51"/>
      <c r="C1682" s="46"/>
      <c r="D1682" s="31"/>
      <c r="E1682" s="42"/>
      <c r="F1682" s="31"/>
      <c r="G1682" s="45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4" x14ac:dyDescent="0.25">
      <c r="A1683" s="31"/>
      <c r="B1683" s="51"/>
      <c r="C1683" s="46"/>
      <c r="D1683" s="31"/>
      <c r="E1683" s="42"/>
      <c r="F1683" s="31"/>
      <c r="G1683" s="45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4" x14ac:dyDescent="0.25">
      <c r="A1684" s="31"/>
      <c r="B1684" s="51"/>
      <c r="C1684" s="46"/>
      <c r="D1684" s="31"/>
      <c r="E1684" s="42"/>
      <c r="F1684" s="31"/>
      <c r="G1684" s="45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4" x14ac:dyDescent="0.25">
      <c r="A1685" s="31"/>
      <c r="B1685" s="51"/>
      <c r="C1685" s="46"/>
      <c r="D1685" s="31"/>
      <c r="E1685" s="42"/>
      <c r="F1685" s="31"/>
      <c r="G1685" s="45"/>
      <c r="H1685" s="31"/>
      <c r="I1685" s="31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</row>
    <row r="1686" spans="1:24" x14ac:dyDescent="0.25">
      <c r="A1686" s="31"/>
      <c r="B1686" s="51"/>
      <c r="C1686" s="46"/>
      <c r="D1686" s="31"/>
      <c r="E1686" s="42"/>
      <c r="F1686" s="31"/>
      <c r="G1686" s="45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</row>
    <row r="1687" spans="1:24" x14ac:dyDescent="0.25">
      <c r="A1687" s="31"/>
      <c r="B1687" s="51"/>
      <c r="C1687" s="46"/>
      <c r="D1687" s="31"/>
      <c r="E1687" s="42"/>
      <c r="F1687" s="31"/>
      <c r="G1687" s="45"/>
      <c r="H1687" s="31"/>
      <c r="I1687" s="31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</row>
    <row r="1688" spans="1:24" x14ac:dyDescent="0.25">
      <c r="A1688" s="31"/>
      <c r="B1688" s="51"/>
      <c r="C1688" s="46"/>
      <c r="D1688" s="31"/>
      <c r="E1688" s="42"/>
      <c r="F1688" s="31"/>
      <c r="G1688" s="45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</row>
    <row r="1689" spans="1:24" x14ac:dyDescent="0.25">
      <c r="A1689" s="31"/>
      <c r="B1689" s="51"/>
      <c r="C1689" s="46"/>
      <c r="D1689" s="31"/>
      <c r="E1689" s="42"/>
      <c r="F1689" s="31"/>
      <c r="G1689" s="45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</row>
    <row r="1690" spans="1:24" x14ac:dyDescent="0.25">
      <c r="A1690" s="31"/>
      <c r="B1690" s="51"/>
      <c r="C1690" s="46"/>
      <c r="D1690" s="31"/>
      <c r="E1690" s="42"/>
      <c r="F1690" s="31"/>
      <c r="G1690" s="45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</row>
    <row r="1691" spans="1:24" x14ac:dyDescent="0.25">
      <c r="A1691" s="31"/>
      <c r="B1691" s="51"/>
      <c r="C1691" s="46"/>
      <c r="D1691" s="31"/>
      <c r="E1691" s="42"/>
      <c r="F1691" s="31"/>
      <c r="G1691" s="45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</row>
    <row r="1692" spans="1:24" x14ac:dyDescent="0.25">
      <c r="A1692" s="31"/>
      <c r="B1692" s="51"/>
      <c r="C1692" s="46"/>
      <c r="D1692" s="31"/>
      <c r="E1692" s="42"/>
      <c r="F1692" s="31"/>
      <c r="G1692" s="45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</row>
    <row r="1693" spans="1:24" x14ac:dyDescent="0.25">
      <c r="A1693" s="31"/>
      <c r="B1693" s="51"/>
      <c r="C1693" s="46"/>
      <c r="D1693" s="31"/>
      <c r="E1693" s="31"/>
      <c r="F1693" s="31"/>
      <c r="G1693" s="45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</row>
    <row r="1694" spans="1:24" x14ac:dyDescent="0.25">
      <c r="A1694" s="31"/>
      <c r="B1694" s="51"/>
      <c r="C1694" s="46"/>
      <c r="D1694" s="31"/>
      <c r="E1694" s="31"/>
      <c r="F1694" s="31"/>
      <c r="G1694" s="31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</row>
    <row r="1695" spans="1:24" x14ac:dyDescent="0.25">
      <c r="A1695" s="31"/>
      <c r="B1695" s="51"/>
      <c r="C1695" s="46"/>
      <c r="D1695" s="31"/>
      <c r="E1695" s="31"/>
      <c r="F1695" s="31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</row>
    <row r="1696" spans="1:24" x14ac:dyDescent="0.25">
      <c r="A1696" s="56"/>
      <c r="B1696" s="57"/>
      <c r="C1696" s="58"/>
      <c r="D1696" s="56"/>
      <c r="E1696" s="56"/>
      <c r="F1696" s="56"/>
      <c r="G1696" s="56"/>
      <c r="H1696" s="56"/>
      <c r="I1696" s="56"/>
      <c r="J1696" s="56"/>
      <c r="K1696" s="56"/>
      <c r="L1696" s="53"/>
      <c r="M1696" s="53"/>
      <c r="N1696" s="53"/>
      <c r="O1696" s="53"/>
      <c r="P1696" s="53"/>
      <c r="Q1696" s="53"/>
      <c r="R1696" s="53"/>
      <c r="S1696" s="53"/>
      <c r="T1696" s="53"/>
      <c r="U1696" s="53"/>
      <c r="V1696" s="53"/>
      <c r="W1696" s="53"/>
      <c r="X1696" s="56"/>
    </row>
    <row r="1697" spans="1:25" x14ac:dyDescent="0.25">
      <c r="A1697" s="31"/>
      <c r="B1697" s="51"/>
      <c r="C1697" s="46"/>
      <c r="D1697" s="31"/>
      <c r="E1697" s="31"/>
      <c r="F1697" s="31"/>
      <c r="G1697" s="31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  <c r="Y1697" s="59"/>
    </row>
    <row r="1698" spans="1:25" x14ac:dyDescent="0.25">
      <c r="A1698" s="31"/>
      <c r="B1698" s="51"/>
      <c r="C1698" s="46"/>
      <c r="D1698" s="31"/>
      <c r="E1698" s="31"/>
      <c r="F1698" s="31"/>
      <c r="G1698" s="31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  <c r="Y1698" s="59"/>
    </row>
    <row r="1699" spans="1:25" x14ac:dyDescent="0.25">
      <c r="A1699" s="31"/>
      <c r="B1699" s="51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  <c r="Y1699" s="59"/>
    </row>
    <row r="1700" spans="1:25" x14ac:dyDescent="0.25">
      <c r="A1700" s="31"/>
      <c r="B1700" s="51"/>
      <c r="C1700" s="46"/>
      <c r="D1700" s="31"/>
      <c r="E1700" s="31"/>
      <c r="F1700" s="31"/>
      <c r="G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  <c r="Y1700" s="59"/>
    </row>
    <row r="1701" spans="1:25" x14ac:dyDescent="0.25">
      <c r="A1701" s="31"/>
      <c r="B1701" s="51"/>
      <c r="C1701" s="46"/>
      <c r="D1701" s="31"/>
      <c r="E1701" s="31"/>
      <c r="F1701" s="31"/>
      <c r="G1701" s="31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  <c r="Y1701" s="59"/>
    </row>
    <row r="1702" spans="1:25" x14ac:dyDescent="0.25">
      <c r="A1702" s="31"/>
      <c r="B1702" s="51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9"/>
    </row>
    <row r="1703" spans="1:25" x14ac:dyDescent="0.25">
      <c r="A1703" s="31"/>
      <c r="B1703" s="60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9"/>
    </row>
    <row r="1704" spans="1:25" x14ac:dyDescent="0.25">
      <c r="A1704" s="31"/>
      <c r="B1704" s="60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9"/>
    </row>
    <row r="1705" spans="1:25" x14ac:dyDescent="0.25">
      <c r="A1705" s="31"/>
      <c r="B1705" s="60"/>
      <c r="C1705" s="46"/>
      <c r="D1705" s="31"/>
      <c r="E1705" s="31"/>
      <c r="F1705" s="31"/>
      <c r="G1705" s="31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  <c r="Y1705" s="59"/>
    </row>
    <row r="1706" spans="1:25" x14ac:dyDescent="0.25">
      <c r="A1706" s="31"/>
      <c r="B1706" s="60"/>
      <c r="C1706" s="46"/>
      <c r="D1706" s="31"/>
      <c r="E1706" s="31"/>
      <c r="F1706" s="31"/>
      <c r="G1706" s="31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  <c r="Y1706" s="59"/>
    </row>
    <row r="1707" spans="1:25" x14ac:dyDescent="0.25">
      <c r="A1707" s="31"/>
      <c r="B1707" s="60"/>
      <c r="C1707" s="46"/>
      <c r="D1707" s="31"/>
      <c r="E1707" s="31"/>
      <c r="F1707" s="31"/>
      <c r="G1707" s="31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  <c r="Y1707" s="59"/>
    </row>
    <row r="1708" spans="1:25" x14ac:dyDescent="0.25">
      <c r="A1708" s="31"/>
      <c r="B1708" s="60"/>
      <c r="C1708" s="46"/>
      <c r="D1708" s="31"/>
      <c r="E1708" s="31"/>
      <c r="F1708" s="31"/>
      <c r="G1708" s="31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  <c r="Y1708" s="59"/>
    </row>
    <row r="1709" spans="1:25" x14ac:dyDescent="0.25">
      <c r="A1709" s="31"/>
      <c r="B1709" s="60"/>
      <c r="C1709" s="46"/>
      <c r="D1709" s="31"/>
      <c r="E1709" s="31"/>
      <c r="F1709" s="31"/>
      <c r="G1709" s="31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  <c r="Y1709" s="59"/>
    </row>
    <row r="1710" spans="1:25" x14ac:dyDescent="0.25">
      <c r="A1710" s="31"/>
      <c r="B1710" s="60"/>
      <c r="C1710" s="46"/>
      <c r="D1710" s="31"/>
      <c r="E1710" s="31"/>
      <c r="F1710" s="31"/>
      <c r="G1710" s="31"/>
      <c r="H1710" s="31"/>
      <c r="I1710" s="31"/>
      <c r="J1710" s="31"/>
      <c r="K1710" s="31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31"/>
      <c r="Y1710" s="59"/>
    </row>
    <row r="1711" spans="1:25" x14ac:dyDescent="0.25">
      <c r="A1711" s="31"/>
      <c r="B1711" s="60"/>
      <c r="C1711" s="46"/>
      <c r="D1711" s="31"/>
      <c r="E1711" s="31"/>
      <c r="F1711" s="31"/>
      <c r="G1711" s="31"/>
      <c r="H1711" s="31"/>
      <c r="I1711" s="31"/>
      <c r="J1711" s="31"/>
      <c r="K1711" s="31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31"/>
      <c r="Y1711" s="59"/>
    </row>
    <row r="1712" spans="1:25" x14ac:dyDescent="0.25">
      <c r="A1712" s="31"/>
      <c r="B1712" s="60"/>
      <c r="C1712" s="46"/>
      <c r="D1712" s="31"/>
      <c r="E1712" s="31"/>
      <c r="F1712" s="31"/>
      <c r="G1712" s="31"/>
      <c r="H1712" s="31"/>
      <c r="I1712" s="31"/>
      <c r="J1712" s="31"/>
      <c r="K1712" s="31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31"/>
      <c r="Y1712" s="59"/>
    </row>
    <row r="1713" spans="1:25" x14ac:dyDescent="0.25">
      <c r="A1713" s="31"/>
      <c r="B1713" s="60"/>
      <c r="C1713" s="46"/>
      <c r="D1713" s="31"/>
      <c r="E1713" s="31"/>
      <c r="F1713" s="31"/>
      <c r="G1713" s="31"/>
      <c r="H1713" s="31"/>
      <c r="I1713" s="31"/>
      <c r="J1713" s="31"/>
      <c r="K1713" s="31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31"/>
      <c r="Y1713" s="59"/>
    </row>
    <row r="1714" spans="1:25" x14ac:dyDescent="0.25">
      <c r="A1714" s="31"/>
      <c r="B1714" s="60"/>
      <c r="C1714" s="46"/>
      <c r="D1714" s="31"/>
      <c r="E1714" s="31"/>
      <c r="F1714" s="31"/>
      <c r="G1714" s="31"/>
      <c r="H1714" s="31"/>
      <c r="I1714" s="31"/>
      <c r="J1714" s="31"/>
      <c r="K1714" s="31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31"/>
      <c r="Y1714" s="59"/>
    </row>
    <row r="1715" spans="1:25" x14ac:dyDescent="0.25">
      <c r="A1715" s="31"/>
      <c r="B1715" s="60"/>
      <c r="C1715" s="46"/>
      <c r="D1715" s="31"/>
      <c r="E1715" s="31"/>
      <c r="F1715" s="31"/>
      <c r="G1715" s="31"/>
      <c r="H1715" s="31"/>
      <c r="I1715" s="31"/>
      <c r="J1715" s="31"/>
      <c r="K1715" s="31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31"/>
      <c r="Y1715" s="59"/>
    </row>
    <row r="1716" spans="1:25" x14ac:dyDescent="0.25">
      <c r="A1716" s="31"/>
      <c r="B1716" s="60"/>
      <c r="C1716" s="46"/>
      <c r="D1716" s="31"/>
      <c r="E1716" s="31"/>
      <c r="F1716" s="31"/>
      <c r="G1716" s="31"/>
      <c r="H1716" s="31"/>
      <c r="I1716" s="31"/>
      <c r="J1716" s="31"/>
      <c r="K1716" s="31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31"/>
      <c r="Y1716" s="59"/>
    </row>
    <row r="1717" spans="1:25" x14ac:dyDescent="0.25">
      <c r="A1717" s="31"/>
      <c r="B1717" s="60"/>
      <c r="C1717" s="46"/>
      <c r="D1717" s="31"/>
      <c r="E1717" s="31"/>
      <c r="F1717" s="31"/>
      <c r="G1717" s="31"/>
      <c r="H1717" s="31"/>
      <c r="I1717" s="31"/>
      <c r="J1717" s="31"/>
      <c r="K1717" s="31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31"/>
      <c r="Y1717" s="59"/>
    </row>
    <row r="1718" spans="1:25" x14ac:dyDescent="0.25">
      <c r="A1718" s="31"/>
      <c r="B1718" s="60"/>
      <c r="C1718" s="46"/>
      <c r="D1718" s="31"/>
      <c r="E1718" s="31"/>
      <c r="F1718" s="31"/>
      <c r="G1718" s="31"/>
      <c r="H1718" s="31"/>
      <c r="I1718" s="31"/>
      <c r="J1718" s="31"/>
      <c r="K1718" s="31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31"/>
      <c r="Y1718" s="59"/>
    </row>
    <row r="1719" spans="1:25" x14ac:dyDescent="0.25">
      <c r="A1719" s="31"/>
      <c r="B1719" s="60"/>
      <c r="C1719" s="46"/>
      <c r="D1719" s="31"/>
      <c r="E1719" s="31"/>
      <c r="F1719" s="31"/>
      <c r="G1719" s="31"/>
      <c r="H1719" s="31"/>
      <c r="I1719" s="31"/>
      <c r="J1719" s="31"/>
      <c r="K1719" s="31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31"/>
      <c r="Y1719" s="59"/>
    </row>
    <row r="1720" spans="1:25" x14ac:dyDescent="0.25">
      <c r="A1720" s="31"/>
      <c r="B1720" s="60"/>
      <c r="C1720" s="46"/>
      <c r="D1720" s="31"/>
      <c r="E1720" s="31"/>
      <c r="F1720" s="31"/>
      <c r="G1720" s="31"/>
      <c r="H1720" s="31"/>
      <c r="I1720" s="31"/>
      <c r="J1720" s="31"/>
      <c r="K1720" s="31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31"/>
      <c r="Y1720" s="59"/>
    </row>
    <row r="1721" spans="1:25" x14ac:dyDescent="0.25">
      <c r="A1721" s="31"/>
      <c r="B1721" s="60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9"/>
    </row>
    <row r="1722" spans="1:25" x14ac:dyDescent="0.25">
      <c r="A1722" s="31"/>
      <c r="B1722" s="60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9"/>
    </row>
    <row r="1723" spans="1:25" x14ac:dyDescent="0.25">
      <c r="A1723" s="31"/>
      <c r="B1723" s="60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9"/>
    </row>
    <row r="1724" spans="1:25" x14ac:dyDescent="0.25">
      <c r="A1724" s="31"/>
      <c r="B1724" s="60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9"/>
    </row>
    <row r="1725" spans="1:25" x14ac:dyDescent="0.25">
      <c r="A1725" s="31"/>
      <c r="B1725" s="60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9"/>
    </row>
    <row r="1726" spans="1:25" x14ac:dyDescent="0.25">
      <c r="A1726" s="31"/>
      <c r="B1726" s="60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9"/>
    </row>
    <row r="1727" spans="1:25" x14ac:dyDescent="0.25">
      <c r="A1727" s="31"/>
      <c r="B1727" s="60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9"/>
    </row>
    <row r="1728" spans="1:25" x14ac:dyDescent="0.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9"/>
    </row>
    <row r="1729" spans="1:25" x14ac:dyDescent="0.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9"/>
    </row>
    <row r="1730" spans="1:25" x14ac:dyDescent="0.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9"/>
    </row>
    <row r="1731" spans="1:25" x14ac:dyDescent="0.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9"/>
    </row>
    <row r="1732" spans="1:25" x14ac:dyDescent="0.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9"/>
    </row>
    <row r="1733" spans="1:25" x14ac:dyDescent="0.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9"/>
    </row>
    <row r="1734" spans="1:25" x14ac:dyDescent="0.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9"/>
    </row>
    <row r="1735" spans="1:25" x14ac:dyDescent="0.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9"/>
    </row>
    <row r="1736" spans="1:25" x14ac:dyDescent="0.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9"/>
    </row>
    <row r="1737" spans="1:25" x14ac:dyDescent="0.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9"/>
    </row>
    <row r="1738" spans="1:25" x14ac:dyDescent="0.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9"/>
    </row>
    <row r="1739" spans="1:25" x14ac:dyDescent="0.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9"/>
    </row>
    <row r="1740" spans="1:25" x14ac:dyDescent="0.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9"/>
    </row>
    <row r="1741" spans="1:25" x14ac:dyDescent="0.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9"/>
    </row>
    <row r="1742" spans="1:25" x14ac:dyDescent="0.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9"/>
    </row>
    <row r="1743" spans="1:25" x14ac:dyDescent="0.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9"/>
    </row>
    <row r="1744" spans="1:25" x14ac:dyDescent="0.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9"/>
    </row>
    <row r="1745" spans="1:25" x14ac:dyDescent="0.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9"/>
    </row>
    <row r="1746" spans="1:25" x14ac:dyDescent="0.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 x14ac:dyDescent="0.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 x14ac:dyDescent="0.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 x14ac:dyDescent="0.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 x14ac:dyDescent="0.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 x14ac:dyDescent="0.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 x14ac:dyDescent="0.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 x14ac:dyDescent="0.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 x14ac:dyDescent="0.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 x14ac:dyDescent="0.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 x14ac:dyDescent="0.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 x14ac:dyDescent="0.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 x14ac:dyDescent="0.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 x14ac:dyDescent="0.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 x14ac:dyDescent="0.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 x14ac:dyDescent="0.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 x14ac:dyDescent="0.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 x14ac:dyDescent="0.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 x14ac:dyDescent="0.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 x14ac:dyDescent="0.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 x14ac:dyDescent="0.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 x14ac:dyDescent="0.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 x14ac:dyDescent="0.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 x14ac:dyDescent="0.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 x14ac:dyDescent="0.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 x14ac:dyDescent="0.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 x14ac:dyDescent="0.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 x14ac:dyDescent="0.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 x14ac:dyDescent="0.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 x14ac:dyDescent="0.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 x14ac:dyDescent="0.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 x14ac:dyDescent="0.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 x14ac:dyDescent="0.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 x14ac:dyDescent="0.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 x14ac:dyDescent="0.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 x14ac:dyDescent="0.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 x14ac:dyDescent="0.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 x14ac:dyDescent="0.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 x14ac:dyDescent="0.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 x14ac:dyDescent="0.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 x14ac:dyDescent="0.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 x14ac:dyDescent="0.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 x14ac:dyDescent="0.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 x14ac:dyDescent="0.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 x14ac:dyDescent="0.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 x14ac:dyDescent="0.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 x14ac:dyDescent="0.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 x14ac:dyDescent="0.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 x14ac:dyDescent="0.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 x14ac:dyDescent="0.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 x14ac:dyDescent="0.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 x14ac:dyDescent="0.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 x14ac:dyDescent="0.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 x14ac:dyDescent="0.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 x14ac:dyDescent="0.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 x14ac:dyDescent="0.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 x14ac:dyDescent="0.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 x14ac:dyDescent="0.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 x14ac:dyDescent="0.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 x14ac:dyDescent="0.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 x14ac:dyDescent="0.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 x14ac:dyDescent="0.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 x14ac:dyDescent="0.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 x14ac:dyDescent="0.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 x14ac:dyDescent="0.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 x14ac:dyDescent="0.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 x14ac:dyDescent="0.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 x14ac:dyDescent="0.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 x14ac:dyDescent="0.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 x14ac:dyDescent="0.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 x14ac:dyDescent="0.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 x14ac:dyDescent="0.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 x14ac:dyDescent="0.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 x14ac:dyDescent="0.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 x14ac:dyDescent="0.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 x14ac:dyDescent="0.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 x14ac:dyDescent="0.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 x14ac:dyDescent="0.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 x14ac:dyDescent="0.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 x14ac:dyDescent="0.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 x14ac:dyDescent="0.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 x14ac:dyDescent="0.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 x14ac:dyDescent="0.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 x14ac:dyDescent="0.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 x14ac:dyDescent="0.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 x14ac:dyDescent="0.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 x14ac:dyDescent="0.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 x14ac:dyDescent="0.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 x14ac:dyDescent="0.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 x14ac:dyDescent="0.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 x14ac:dyDescent="0.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 x14ac:dyDescent="0.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 x14ac:dyDescent="0.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 x14ac:dyDescent="0.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 x14ac:dyDescent="0.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 x14ac:dyDescent="0.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 x14ac:dyDescent="0.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 x14ac:dyDescent="0.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 x14ac:dyDescent="0.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 x14ac:dyDescent="0.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 x14ac:dyDescent="0.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 x14ac:dyDescent="0.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 x14ac:dyDescent="0.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 x14ac:dyDescent="0.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 x14ac:dyDescent="0.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 x14ac:dyDescent="0.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 x14ac:dyDescent="0.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 x14ac:dyDescent="0.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 x14ac:dyDescent="0.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 x14ac:dyDescent="0.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 x14ac:dyDescent="0.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 x14ac:dyDescent="0.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 x14ac:dyDescent="0.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 x14ac:dyDescent="0.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 x14ac:dyDescent="0.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 x14ac:dyDescent="0.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 x14ac:dyDescent="0.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 x14ac:dyDescent="0.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 x14ac:dyDescent="0.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 x14ac:dyDescent="0.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 x14ac:dyDescent="0.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 x14ac:dyDescent="0.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 x14ac:dyDescent="0.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 x14ac:dyDescent="0.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 x14ac:dyDescent="0.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 x14ac:dyDescent="0.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 x14ac:dyDescent="0.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 x14ac:dyDescent="0.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 x14ac:dyDescent="0.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 x14ac:dyDescent="0.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 x14ac:dyDescent="0.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 x14ac:dyDescent="0.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 x14ac:dyDescent="0.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 x14ac:dyDescent="0.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 x14ac:dyDescent="0.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 x14ac:dyDescent="0.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 x14ac:dyDescent="0.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 x14ac:dyDescent="0.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 x14ac:dyDescent="0.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 x14ac:dyDescent="0.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 x14ac:dyDescent="0.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 x14ac:dyDescent="0.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 x14ac:dyDescent="0.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 x14ac:dyDescent="0.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 x14ac:dyDescent="0.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 x14ac:dyDescent="0.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 x14ac:dyDescent="0.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 x14ac:dyDescent="0.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 x14ac:dyDescent="0.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 x14ac:dyDescent="0.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 x14ac:dyDescent="0.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 x14ac:dyDescent="0.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 x14ac:dyDescent="0.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 x14ac:dyDescent="0.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 x14ac:dyDescent="0.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 x14ac:dyDescent="0.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 x14ac:dyDescent="0.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 x14ac:dyDescent="0.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 x14ac:dyDescent="0.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 x14ac:dyDescent="0.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 x14ac:dyDescent="0.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 x14ac:dyDescent="0.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 x14ac:dyDescent="0.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 x14ac:dyDescent="0.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 x14ac:dyDescent="0.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 x14ac:dyDescent="0.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 x14ac:dyDescent="0.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 x14ac:dyDescent="0.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 x14ac:dyDescent="0.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 x14ac:dyDescent="0.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 x14ac:dyDescent="0.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 x14ac:dyDescent="0.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 x14ac:dyDescent="0.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 x14ac:dyDescent="0.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 x14ac:dyDescent="0.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 x14ac:dyDescent="0.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 x14ac:dyDescent="0.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 x14ac:dyDescent="0.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 x14ac:dyDescent="0.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 x14ac:dyDescent="0.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 x14ac:dyDescent="0.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 x14ac:dyDescent="0.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 x14ac:dyDescent="0.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 x14ac:dyDescent="0.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 x14ac:dyDescent="0.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 x14ac:dyDescent="0.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 x14ac:dyDescent="0.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 x14ac:dyDescent="0.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 x14ac:dyDescent="0.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 x14ac:dyDescent="0.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 x14ac:dyDescent="0.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 x14ac:dyDescent="0.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 x14ac:dyDescent="0.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 x14ac:dyDescent="0.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 x14ac:dyDescent="0.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 x14ac:dyDescent="0.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 x14ac:dyDescent="0.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 x14ac:dyDescent="0.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 x14ac:dyDescent="0.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 x14ac:dyDescent="0.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 x14ac:dyDescent="0.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 x14ac:dyDescent="0.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 x14ac:dyDescent="0.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 x14ac:dyDescent="0.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 x14ac:dyDescent="0.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 x14ac:dyDescent="0.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 x14ac:dyDescent="0.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 x14ac:dyDescent="0.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 x14ac:dyDescent="0.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 x14ac:dyDescent="0.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 x14ac:dyDescent="0.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 x14ac:dyDescent="0.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 x14ac:dyDescent="0.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 x14ac:dyDescent="0.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 x14ac:dyDescent="0.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 x14ac:dyDescent="0.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 x14ac:dyDescent="0.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 x14ac:dyDescent="0.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 x14ac:dyDescent="0.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 x14ac:dyDescent="0.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 x14ac:dyDescent="0.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 x14ac:dyDescent="0.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 x14ac:dyDescent="0.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 x14ac:dyDescent="0.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 x14ac:dyDescent="0.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 x14ac:dyDescent="0.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 x14ac:dyDescent="0.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 x14ac:dyDescent="0.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 x14ac:dyDescent="0.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 x14ac:dyDescent="0.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 x14ac:dyDescent="0.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 x14ac:dyDescent="0.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 x14ac:dyDescent="0.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 x14ac:dyDescent="0.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 x14ac:dyDescent="0.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 x14ac:dyDescent="0.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 x14ac:dyDescent="0.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 x14ac:dyDescent="0.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 x14ac:dyDescent="0.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 x14ac:dyDescent="0.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 x14ac:dyDescent="0.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 x14ac:dyDescent="0.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 x14ac:dyDescent="0.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 x14ac:dyDescent="0.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 x14ac:dyDescent="0.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 x14ac:dyDescent="0.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 x14ac:dyDescent="0.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 x14ac:dyDescent="0.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 x14ac:dyDescent="0.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 x14ac:dyDescent="0.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 x14ac:dyDescent="0.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 x14ac:dyDescent="0.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 x14ac:dyDescent="0.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 x14ac:dyDescent="0.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 x14ac:dyDescent="0.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 x14ac:dyDescent="0.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 x14ac:dyDescent="0.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 x14ac:dyDescent="0.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 x14ac:dyDescent="0.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 x14ac:dyDescent="0.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 x14ac:dyDescent="0.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 x14ac:dyDescent="0.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 x14ac:dyDescent="0.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 x14ac:dyDescent="0.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 x14ac:dyDescent="0.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 x14ac:dyDescent="0.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 x14ac:dyDescent="0.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 x14ac:dyDescent="0.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 x14ac:dyDescent="0.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 x14ac:dyDescent="0.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 x14ac:dyDescent="0.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 x14ac:dyDescent="0.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 x14ac:dyDescent="0.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 x14ac:dyDescent="0.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 x14ac:dyDescent="0.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 x14ac:dyDescent="0.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 x14ac:dyDescent="0.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 x14ac:dyDescent="0.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 x14ac:dyDescent="0.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 x14ac:dyDescent="0.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 x14ac:dyDescent="0.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 x14ac:dyDescent="0.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 x14ac:dyDescent="0.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 x14ac:dyDescent="0.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 x14ac:dyDescent="0.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 x14ac:dyDescent="0.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 x14ac:dyDescent="0.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 x14ac:dyDescent="0.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 x14ac:dyDescent="0.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 x14ac:dyDescent="0.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 x14ac:dyDescent="0.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 x14ac:dyDescent="0.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 x14ac:dyDescent="0.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 x14ac:dyDescent="0.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 x14ac:dyDescent="0.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 x14ac:dyDescent="0.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 x14ac:dyDescent="0.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 x14ac:dyDescent="0.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 x14ac:dyDescent="0.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 x14ac:dyDescent="0.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 x14ac:dyDescent="0.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 x14ac:dyDescent="0.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 x14ac:dyDescent="0.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 x14ac:dyDescent="0.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 x14ac:dyDescent="0.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 x14ac:dyDescent="0.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 x14ac:dyDescent="0.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 x14ac:dyDescent="0.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 x14ac:dyDescent="0.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 x14ac:dyDescent="0.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 x14ac:dyDescent="0.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 x14ac:dyDescent="0.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 x14ac:dyDescent="0.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 x14ac:dyDescent="0.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 x14ac:dyDescent="0.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 x14ac:dyDescent="0.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 x14ac:dyDescent="0.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 x14ac:dyDescent="0.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 x14ac:dyDescent="0.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 x14ac:dyDescent="0.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 x14ac:dyDescent="0.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 x14ac:dyDescent="0.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 x14ac:dyDescent="0.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 x14ac:dyDescent="0.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 x14ac:dyDescent="0.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 x14ac:dyDescent="0.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 x14ac:dyDescent="0.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 x14ac:dyDescent="0.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 x14ac:dyDescent="0.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 x14ac:dyDescent="0.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 x14ac:dyDescent="0.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 x14ac:dyDescent="0.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 x14ac:dyDescent="0.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 x14ac:dyDescent="0.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 x14ac:dyDescent="0.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 x14ac:dyDescent="0.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 x14ac:dyDescent="0.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 x14ac:dyDescent="0.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 x14ac:dyDescent="0.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 x14ac:dyDescent="0.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 x14ac:dyDescent="0.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 x14ac:dyDescent="0.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 x14ac:dyDescent="0.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 x14ac:dyDescent="0.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 x14ac:dyDescent="0.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 x14ac:dyDescent="0.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 x14ac:dyDescent="0.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 x14ac:dyDescent="0.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 x14ac:dyDescent="0.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 x14ac:dyDescent="0.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 x14ac:dyDescent="0.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 x14ac:dyDescent="0.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 x14ac:dyDescent="0.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 x14ac:dyDescent="0.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 x14ac:dyDescent="0.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 x14ac:dyDescent="0.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 x14ac:dyDescent="0.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 x14ac:dyDescent="0.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 x14ac:dyDescent="0.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 x14ac:dyDescent="0.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 x14ac:dyDescent="0.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 x14ac:dyDescent="0.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 x14ac:dyDescent="0.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 x14ac:dyDescent="0.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 x14ac:dyDescent="0.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 x14ac:dyDescent="0.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 x14ac:dyDescent="0.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 x14ac:dyDescent="0.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 x14ac:dyDescent="0.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 x14ac:dyDescent="0.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 x14ac:dyDescent="0.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 x14ac:dyDescent="0.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 x14ac:dyDescent="0.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 x14ac:dyDescent="0.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 x14ac:dyDescent="0.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 x14ac:dyDescent="0.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 x14ac:dyDescent="0.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 x14ac:dyDescent="0.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 x14ac:dyDescent="0.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 x14ac:dyDescent="0.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 x14ac:dyDescent="0.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 x14ac:dyDescent="0.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 x14ac:dyDescent="0.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 x14ac:dyDescent="0.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 x14ac:dyDescent="0.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 x14ac:dyDescent="0.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 x14ac:dyDescent="0.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 x14ac:dyDescent="0.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 x14ac:dyDescent="0.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 x14ac:dyDescent="0.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 x14ac:dyDescent="0.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 x14ac:dyDescent="0.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 x14ac:dyDescent="0.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 x14ac:dyDescent="0.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 x14ac:dyDescent="0.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 x14ac:dyDescent="0.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 x14ac:dyDescent="0.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 x14ac:dyDescent="0.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 x14ac:dyDescent="0.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 x14ac:dyDescent="0.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 x14ac:dyDescent="0.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 x14ac:dyDescent="0.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 x14ac:dyDescent="0.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 x14ac:dyDescent="0.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 x14ac:dyDescent="0.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 x14ac:dyDescent="0.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 x14ac:dyDescent="0.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 x14ac:dyDescent="0.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 x14ac:dyDescent="0.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 x14ac:dyDescent="0.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 x14ac:dyDescent="0.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 x14ac:dyDescent="0.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 x14ac:dyDescent="0.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 x14ac:dyDescent="0.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 x14ac:dyDescent="0.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 x14ac:dyDescent="0.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 x14ac:dyDescent="0.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 x14ac:dyDescent="0.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 x14ac:dyDescent="0.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 x14ac:dyDescent="0.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 x14ac:dyDescent="0.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 x14ac:dyDescent="0.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 x14ac:dyDescent="0.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 x14ac:dyDescent="0.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 x14ac:dyDescent="0.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 x14ac:dyDescent="0.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 x14ac:dyDescent="0.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 x14ac:dyDescent="0.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 x14ac:dyDescent="0.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 x14ac:dyDescent="0.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 x14ac:dyDescent="0.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 x14ac:dyDescent="0.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 x14ac:dyDescent="0.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 x14ac:dyDescent="0.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 x14ac:dyDescent="0.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 x14ac:dyDescent="0.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 x14ac:dyDescent="0.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 x14ac:dyDescent="0.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 x14ac:dyDescent="0.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 x14ac:dyDescent="0.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 x14ac:dyDescent="0.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 x14ac:dyDescent="0.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 x14ac:dyDescent="0.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 x14ac:dyDescent="0.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 x14ac:dyDescent="0.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 x14ac:dyDescent="0.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 x14ac:dyDescent="0.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 x14ac:dyDescent="0.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 x14ac:dyDescent="0.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 x14ac:dyDescent="0.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 x14ac:dyDescent="0.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 x14ac:dyDescent="0.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 x14ac:dyDescent="0.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 x14ac:dyDescent="0.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 x14ac:dyDescent="0.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 x14ac:dyDescent="0.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 x14ac:dyDescent="0.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 x14ac:dyDescent="0.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 x14ac:dyDescent="0.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 x14ac:dyDescent="0.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 x14ac:dyDescent="0.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 x14ac:dyDescent="0.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 x14ac:dyDescent="0.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 x14ac:dyDescent="0.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 x14ac:dyDescent="0.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 x14ac:dyDescent="0.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 x14ac:dyDescent="0.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 x14ac:dyDescent="0.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 x14ac:dyDescent="0.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 x14ac:dyDescent="0.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 x14ac:dyDescent="0.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 x14ac:dyDescent="0.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 x14ac:dyDescent="0.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 x14ac:dyDescent="0.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 x14ac:dyDescent="0.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 x14ac:dyDescent="0.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 x14ac:dyDescent="0.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 x14ac:dyDescent="0.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 x14ac:dyDescent="0.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 x14ac:dyDescent="0.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 x14ac:dyDescent="0.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 x14ac:dyDescent="0.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 x14ac:dyDescent="0.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 x14ac:dyDescent="0.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 x14ac:dyDescent="0.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 x14ac:dyDescent="0.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 x14ac:dyDescent="0.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 x14ac:dyDescent="0.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2234" spans="1:25" x14ac:dyDescent="0.25">
      <c r="A2234" s="31"/>
      <c r="B2234" s="60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9"/>
    </row>
    <row r="2235" spans="1:25" x14ac:dyDescent="0.25">
      <c r="A2235" s="31"/>
      <c r="B2235" s="60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9"/>
    </row>
    <row r="2236" spans="1:25" x14ac:dyDescent="0.25">
      <c r="A2236" s="31"/>
      <c r="B2236" s="60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9"/>
    </row>
    <row r="2237" spans="1:25" x14ac:dyDescent="0.25">
      <c r="A2237" s="31"/>
      <c r="B2237" s="60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9"/>
    </row>
    <row r="2238" spans="1:25" x14ac:dyDescent="0.25">
      <c r="A2238" s="31"/>
      <c r="B2238" s="60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9"/>
    </row>
    <row r="2239" spans="1:25" x14ac:dyDescent="0.25">
      <c r="A2239" s="31"/>
      <c r="B2239" s="60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9"/>
    </row>
    <row r="2240" spans="1:25" x14ac:dyDescent="0.25">
      <c r="A2240" s="31"/>
      <c r="B2240" s="60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9"/>
    </row>
    <row r="2241" spans="1:25" x14ac:dyDescent="0.25">
      <c r="A2241" s="31"/>
      <c r="B2241" s="60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9"/>
    </row>
    <row r="2242" spans="1:25" x14ac:dyDescent="0.25">
      <c r="A2242" s="31"/>
      <c r="B2242" s="60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9"/>
    </row>
    <row r="2243" spans="1:25" x14ac:dyDescent="0.25">
      <c r="A2243" s="31"/>
      <c r="B2243" s="60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9"/>
    </row>
    <row r="2244" spans="1:25" x14ac:dyDescent="0.25">
      <c r="A2244" s="31"/>
      <c r="B2244" s="60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9"/>
    </row>
    <row r="2245" spans="1:25" x14ac:dyDescent="0.25">
      <c r="A2245" s="31"/>
      <c r="B2245" s="60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9"/>
    </row>
    <row r="2246" spans="1:25" x14ac:dyDescent="0.25">
      <c r="A2246" s="31"/>
      <c r="B2246" s="60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9"/>
    </row>
    <row r="2247" spans="1:25" x14ac:dyDescent="0.25">
      <c r="A2247" s="31"/>
      <c r="B2247" s="60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9"/>
    </row>
    <row r="2248" spans="1:25" x14ac:dyDescent="0.25">
      <c r="A2248" s="31"/>
      <c r="B2248" s="60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9"/>
    </row>
    <row r="2249" spans="1:25" x14ac:dyDescent="0.25">
      <c r="A2249" s="31"/>
      <c r="B2249" s="60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9"/>
    </row>
    <row r="2250" spans="1:25" x14ac:dyDescent="0.25">
      <c r="A2250" s="31"/>
      <c r="B2250" s="60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9"/>
    </row>
    <row r="2251" spans="1:25" x14ac:dyDescent="0.25">
      <c r="A2251" s="31"/>
      <c r="B2251" s="60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9"/>
    </row>
    <row r="2252" spans="1:25" x14ac:dyDescent="0.25">
      <c r="A2252" s="31"/>
      <c r="B2252" s="60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9"/>
    </row>
    <row r="2253" spans="1:25" x14ac:dyDescent="0.25">
      <c r="A2253" s="31"/>
      <c r="B2253" s="60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9"/>
    </row>
    <row r="2254" spans="1:25" x14ac:dyDescent="0.25">
      <c r="A2254" s="31"/>
      <c r="B2254" s="60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9"/>
    </row>
    <row r="2255" spans="1:25" x14ac:dyDescent="0.25">
      <c r="A2255" s="31"/>
      <c r="B2255" s="60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9"/>
    </row>
    <row r="2256" spans="1:25" x14ac:dyDescent="0.25">
      <c r="A2256" s="31"/>
      <c r="B2256" s="60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9"/>
    </row>
    <row r="2257" spans="1:25" x14ac:dyDescent="0.25">
      <c r="A2257" s="31"/>
      <c r="B2257" s="60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9"/>
    </row>
    <row r="2258" spans="1:25" x14ac:dyDescent="0.25">
      <c r="A2258" s="31"/>
      <c r="B2258" s="60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9"/>
    </row>
    <row r="2259" spans="1:25" x14ac:dyDescent="0.25">
      <c r="A2259" s="31"/>
      <c r="B2259" s="60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9"/>
    </row>
    <row r="2260" spans="1:25" x14ac:dyDescent="0.25">
      <c r="A2260" s="31"/>
      <c r="B2260" s="60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9"/>
    </row>
    <row r="2261" spans="1:25" x14ac:dyDescent="0.25">
      <c r="A2261" s="31"/>
      <c r="B2261" s="60"/>
      <c r="C2261" s="46"/>
      <c r="D2261" s="31"/>
      <c r="E2261" s="31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59"/>
    </row>
    <row r="2262" spans="1:25" x14ac:dyDescent="0.25">
      <c r="A2262" s="31"/>
      <c r="B2262" s="60"/>
      <c r="C2262" s="46"/>
      <c r="D2262" s="31"/>
      <c r="E2262" s="31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59"/>
    </row>
    <row r="2263" spans="1:25" x14ac:dyDescent="0.25">
      <c r="A2263" s="31"/>
      <c r="B2263" s="60"/>
      <c r="C2263" s="46"/>
      <c r="D2263" s="31"/>
      <c r="E2263" s="31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  <c r="S2263" s="31"/>
      <c r="T2263" s="31"/>
      <c r="U2263" s="31"/>
      <c r="V2263" s="31"/>
      <c r="W2263" s="31"/>
      <c r="X2263" s="31"/>
      <c r="Y2263" s="59"/>
    </row>
    <row r="2264" spans="1:25" x14ac:dyDescent="0.25">
      <c r="A2264" s="31"/>
      <c r="B2264" s="60"/>
      <c r="C2264" s="46"/>
      <c r="D2264" s="31"/>
      <c r="E2264" s="31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  <c r="S2264" s="31"/>
      <c r="T2264" s="31"/>
      <c r="U2264" s="31"/>
      <c r="V2264" s="31"/>
      <c r="W2264" s="31"/>
      <c r="X2264" s="31"/>
      <c r="Y2264" s="59"/>
    </row>
    <row r="2265" spans="1:25" x14ac:dyDescent="0.25">
      <c r="A2265" s="31"/>
      <c r="B2265" s="60"/>
      <c r="C2265" s="46"/>
      <c r="D2265" s="31"/>
      <c r="E2265" s="31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  <c r="S2265" s="31"/>
      <c r="T2265" s="31"/>
      <c r="U2265" s="31"/>
      <c r="V2265" s="31"/>
      <c r="W2265" s="31"/>
      <c r="X2265" s="31"/>
      <c r="Y2265" s="59"/>
    </row>
    <row r="2266" spans="1:25" x14ac:dyDescent="0.25">
      <c r="A2266" s="31"/>
      <c r="B2266" s="60"/>
      <c r="C2266" s="46"/>
      <c r="D2266" s="31"/>
      <c r="E2266" s="31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  <c r="S2266" s="31"/>
      <c r="T2266" s="31"/>
      <c r="U2266" s="31"/>
      <c r="V2266" s="31"/>
      <c r="W2266" s="31"/>
      <c r="X2266" s="31"/>
      <c r="Y2266" s="59"/>
    </row>
    <row r="2267" spans="1:25" x14ac:dyDescent="0.25">
      <c r="A2267" s="31"/>
      <c r="B2267" s="60"/>
      <c r="C2267" s="46"/>
      <c r="D2267" s="31"/>
      <c r="E2267" s="31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  <c r="S2267" s="31"/>
      <c r="T2267" s="31"/>
      <c r="U2267" s="31"/>
      <c r="V2267" s="31"/>
      <c r="W2267" s="31"/>
      <c r="X2267" s="31"/>
      <c r="Y2267" s="59"/>
    </row>
    <row r="2268" spans="1:25" x14ac:dyDescent="0.25">
      <c r="A2268" s="31"/>
      <c r="B2268" s="60"/>
      <c r="C2268" s="46"/>
      <c r="D2268" s="31"/>
      <c r="E2268" s="31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  <c r="S2268" s="31"/>
      <c r="T2268" s="31"/>
      <c r="U2268" s="31"/>
      <c r="V2268" s="31"/>
      <c r="W2268" s="31"/>
      <c r="X2268" s="31"/>
      <c r="Y2268" s="59"/>
    </row>
    <row r="2269" spans="1:25" x14ac:dyDescent="0.25">
      <c r="A2269" s="31"/>
      <c r="B2269" s="60"/>
      <c r="C2269" s="46"/>
      <c r="D2269" s="31"/>
      <c r="E2269" s="31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  <c r="S2269" s="31"/>
      <c r="T2269" s="31"/>
      <c r="U2269" s="31"/>
      <c r="V2269" s="31"/>
      <c r="W2269" s="31"/>
      <c r="X2269" s="31"/>
      <c r="Y2269" s="59"/>
    </row>
    <row r="2270" spans="1:25" x14ac:dyDescent="0.25">
      <c r="A2270" s="31"/>
      <c r="B2270" s="60"/>
      <c r="C2270" s="46"/>
      <c r="D2270" s="31"/>
      <c r="E2270" s="31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  <c r="S2270" s="31"/>
      <c r="T2270" s="31"/>
      <c r="U2270" s="31"/>
      <c r="V2270" s="31"/>
      <c r="W2270" s="31"/>
      <c r="X2270" s="31"/>
      <c r="Y2270" s="59"/>
    </row>
    <row r="2271" spans="1:25" x14ac:dyDescent="0.25">
      <c r="A2271" s="31"/>
      <c r="B2271" s="60"/>
      <c r="C2271" s="46"/>
      <c r="D2271" s="31"/>
      <c r="E2271" s="31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  <c r="S2271" s="31"/>
      <c r="T2271" s="31"/>
      <c r="U2271" s="31"/>
      <c r="V2271" s="31"/>
      <c r="W2271" s="31"/>
      <c r="X2271" s="31"/>
      <c r="Y2271" s="59"/>
    </row>
    <row r="1045658" spans="26:26" x14ac:dyDescent="0.25">
      <c r="Z1045658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6" priority="4429" operator="equal">
      <formula>100</formula>
    </cfRule>
  </conditionalFormatting>
  <conditionalFormatting sqref="U12:U413">
    <cfRule type="cellIs" dxfId="5" priority="1" operator="lessThan">
      <formula>90</formula>
    </cfRule>
    <cfRule type="cellIs" dxfId="4" priority="2" operator="lessThan">
      <formula>90</formula>
    </cfRule>
    <cfRule type="cellIs" dxfId="3" priority="3" operator="greaterThan">
      <formula>90</formula>
    </cfRule>
  </conditionalFormatting>
  <conditionalFormatting sqref="U414:U1663">
    <cfRule type="cellIs" dxfId="2" priority="19" operator="lessThan">
      <formula>90</formula>
    </cfRule>
    <cfRule type="cellIs" dxfId="1" priority="20" operator="lessThan">
      <formula>90</formula>
    </cfRule>
    <cfRule type="cellIs" dxfId="0" priority="21" operator="greaterThan">
      <formula>90</formula>
    </cfRule>
  </conditionalFormatting>
  <dataValidations count="1">
    <dataValidation type="list" allowBlank="1" showInputMessage="1" showErrorMessage="1" sqref="E1000:E1692 E739:E998 E303:E735 E12:E140 E143:E301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3"/>
  <sheetViews>
    <sheetView showGridLines="0" topLeftCell="A31" zoomScale="90" zoomScaleNormal="90" workbookViewId="0">
      <selection activeCell="F45" sqref="F45"/>
    </sheetView>
  </sheetViews>
  <sheetFormatPr baseColWidth="10" defaultRowHeight="15" x14ac:dyDescent="0.25"/>
  <cols>
    <col min="2" max="2" width="13.5703125" customWidth="1"/>
    <col min="3" max="3" width="41.7109375" customWidth="1"/>
  </cols>
  <sheetData>
    <row r="5" spans="2:3" x14ac:dyDescent="0.25">
      <c r="B5" s="4" t="s">
        <v>52</v>
      </c>
      <c r="C5" t="s">
        <v>51</v>
      </c>
    </row>
    <row r="6" spans="2:3" x14ac:dyDescent="0.25">
      <c r="B6">
        <v>200266</v>
      </c>
      <c r="C6" t="s">
        <v>71</v>
      </c>
    </row>
    <row r="7" spans="2:3" x14ac:dyDescent="0.25">
      <c r="B7" s="3">
        <v>2504</v>
      </c>
      <c r="C7" s="2" t="s">
        <v>86</v>
      </c>
    </row>
    <row r="8" spans="2:3" x14ac:dyDescent="0.25">
      <c r="B8" s="3">
        <v>2505</v>
      </c>
      <c r="C8" s="2" t="s">
        <v>90</v>
      </c>
    </row>
    <row r="9" spans="2:3" x14ac:dyDescent="0.25">
      <c r="B9">
        <v>2506</v>
      </c>
      <c r="C9" t="s">
        <v>31</v>
      </c>
    </row>
    <row r="10" spans="2:3" x14ac:dyDescent="0.25">
      <c r="B10">
        <v>2508</v>
      </c>
      <c r="C10" t="s">
        <v>55</v>
      </c>
    </row>
    <row r="11" spans="2:3" x14ac:dyDescent="0.25">
      <c r="B11" s="3">
        <v>200543</v>
      </c>
      <c r="C11" s="2" t="s">
        <v>100</v>
      </c>
    </row>
    <row r="12" spans="2:3" x14ac:dyDescent="0.25">
      <c r="B12" s="3">
        <v>2513</v>
      </c>
      <c r="C12" t="s">
        <v>32</v>
      </c>
    </row>
    <row r="13" spans="2:3" x14ac:dyDescent="0.25">
      <c r="B13" s="3">
        <v>200099</v>
      </c>
      <c r="C13" s="2" t="s">
        <v>85</v>
      </c>
    </row>
    <row r="14" spans="2:3" x14ac:dyDescent="0.25">
      <c r="B14" s="3">
        <v>2518</v>
      </c>
      <c r="C14" s="2" t="s">
        <v>87</v>
      </c>
    </row>
    <row r="15" spans="2:3" x14ac:dyDescent="0.25">
      <c r="B15">
        <v>2524</v>
      </c>
      <c r="C15" t="s">
        <v>56</v>
      </c>
    </row>
    <row r="16" spans="2:3" x14ac:dyDescent="0.25">
      <c r="B16" s="3">
        <v>2525</v>
      </c>
      <c r="C16" s="2" t="s">
        <v>44</v>
      </c>
    </row>
    <row r="17" spans="2:3" x14ac:dyDescent="0.25">
      <c r="B17" s="3">
        <v>2527</v>
      </c>
      <c r="C17" s="2" t="s">
        <v>36</v>
      </c>
    </row>
    <row r="18" spans="2:3" x14ac:dyDescent="0.25">
      <c r="B18">
        <v>2528</v>
      </c>
      <c r="C18" t="s">
        <v>45</v>
      </c>
    </row>
    <row r="19" spans="2:3" x14ac:dyDescent="0.25">
      <c r="B19" s="3">
        <v>2529</v>
      </c>
      <c r="C19" s="2" t="s">
        <v>35</v>
      </c>
    </row>
    <row r="20" spans="2:3" x14ac:dyDescent="0.25">
      <c r="B20">
        <v>200122</v>
      </c>
      <c r="C20" t="s">
        <v>46</v>
      </c>
    </row>
    <row r="21" spans="2:3" x14ac:dyDescent="0.25">
      <c r="B21" s="3">
        <v>2531</v>
      </c>
      <c r="C21" s="2" t="s">
        <v>47</v>
      </c>
    </row>
    <row r="22" spans="2:3" x14ac:dyDescent="0.25">
      <c r="B22" s="3">
        <v>2533</v>
      </c>
      <c r="C22" s="2" t="s">
        <v>88</v>
      </c>
    </row>
    <row r="23" spans="2:3" x14ac:dyDescent="0.25">
      <c r="B23" s="3">
        <v>2548</v>
      </c>
      <c r="C23" s="2" t="s">
        <v>54</v>
      </c>
    </row>
    <row r="24" spans="2:3" x14ac:dyDescent="0.25">
      <c r="B24" s="3">
        <v>2549</v>
      </c>
      <c r="C24" s="2" t="s">
        <v>53</v>
      </c>
    </row>
    <row r="25" spans="2:3" x14ac:dyDescent="0.25">
      <c r="B25">
        <v>3307</v>
      </c>
      <c r="C25" t="s">
        <v>48</v>
      </c>
    </row>
    <row r="26" spans="2:3" x14ac:dyDescent="0.25">
      <c r="B26">
        <v>3890</v>
      </c>
      <c r="C26" t="s">
        <v>49</v>
      </c>
    </row>
    <row r="27" spans="2:3" x14ac:dyDescent="0.25">
      <c r="B27">
        <v>200564</v>
      </c>
      <c r="C27" t="s">
        <v>102</v>
      </c>
    </row>
    <row r="28" spans="2:3" x14ac:dyDescent="0.25">
      <c r="B28">
        <v>3893</v>
      </c>
      <c r="C28" t="s">
        <v>50</v>
      </c>
    </row>
    <row r="29" spans="2:3" x14ac:dyDescent="0.25">
      <c r="B29" s="3">
        <v>7150</v>
      </c>
      <c r="C29" s="2" t="s">
        <v>79</v>
      </c>
    </row>
    <row r="30" spans="2:3" x14ac:dyDescent="0.25">
      <c r="B30" s="3">
        <v>7151</v>
      </c>
      <c r="C30" s="2" t="s">
        <v>76</v>
      </c>
    </row>
    <row r="31" spans="2:3" x14ac:dyDescent="0.25">
      <c r="B31" s="3">
        <v>7152</v>
      </c>
      <c r="C31" s="2" t="s">
        <v>91</v>
      </c>
    </row>
    <row r="32" spans="2:3" x14ac:dyDescent="0.25">
      <c r="B32" s="3">
        <v>7153</v>
      </c>
      <c r="C32" s="2" t="s">
        <v>98</v>
      </c>
    </row>
    <row r="33" spans="2:3" x14ac:dyDescent="0.25">
      <c r="B33" s="3">
        <v>200086</v>
      </c>
      <c r="C33" s="2" t="s">
        <v>98</v>
      </c>
    </row>
    <row r="34" spans="2:3" x14ac:dyDescent="0.25">
      <c r="B34" s="3">
        <v>200087</v>
      </c>
      <c r="C34" s="2" t="s">
        <v>82</v>
      </c>
    </row>
    <row r="35" spans="2:3" x14ac:dyDescent="0.25">
      <c r="B35">
        <v>200097</v>
      </c>
      <c r="C35" t="s">
        <v>34</v>
      </c>
    </row>
    <row r="36" spans="2:3" x14ac:dyDescent="0.25">
      <c r="B36">
        <v>200099</v>
      </c>
      <c r="C36" t="s">
        <v>33</v>
      </c>
    </row>
    <row r="37" spans="2:3" x14ac:dyDescent="0.25">
      <c r="B37" s="3">
        <v>200100</v>
      </c>
      <c r="C37" s="2" t="s">
        <v>83</v>
      </c>
    </row>
    <row r="38" spans="2:3" x14ac:dyDescent="0.25">
      <c r="B38" s="5">
        <v>200102</v>
      </c>
      <c r="C38" s="6" t="s">
        <v>92</v>
      </c>
    </row>
    <row r="39" spans="2:3" x14ac:dyDescent="0.25">
      <c r="B39">
        <v>200103</v>
      </c>
      <c r="C39" t="s">
        <v>97</v>
      </c>
    </row>
    <row r="40" spans="2:3" x14ac:dyDescent="0.25">
      <c r="B40" s="5">
        <v>200104</v>
      </c>
      <c r="C40" s="6" t="s">
        <v>44</v>
      </c>
    </row>
    <row r="41" spans="2:3" x14ac:dyDescent="0.25">
      <c r="B41" s="5">
        <v>200106</v>
      </c>
      <c r="C41" s="6" t="s">
        <v>89</v>
      </c>
    </row>
    <row r="42" spans="2:3" x14ac:dyDescent="0.25">
      <c r="B42" s="5">
        <v>200107</v>
      </c>
      <c r="C42" s="6" t="s">
        <v>84</v>
      </c>
    </row>
    <row r="43" spans="2:3" x14ac:dyDescent="0.25">
      <c r="B43" s="5">
        <v>200542</v>
      </c>
      <c r="C43" s="6" t="s">
        <v>105</v>
      </c>
    </row>
    <row r="44" spans="2:3" x14ac:dyDescent="0.25">
      <c r="B44" s="5">
        <v>200108</v>
      </c>
      <c r="C44" s="6" t="s">
        <v>93</v>
      </c>
    </row>
    <row r="45" spans="2:3" x14ac:dyDescent="0.25">
      <c r="B45" s="55">
        <v>200109</v>
      </c>
      <c r="C45" s="55" t="s">
        <v>94</v>
      </c>
    </row>
    <row r="46" spans="2:3" x14ac:dyDescent="0.25">
      <c r="B46">
        <v>200118</v>
      </c>
      <c r="C46" t="s">
        <v>96</v>
      </c>
    </row>
    <row r="47" spans="2:3" x14ac:dyDescent="0.25">
      <c r="B47">
        <v>200119</v>
      </c>
      <c r="C47" t="s">
        <v>95</v>
      </c>
    </row>
    <row r="48" spans="2:3" x14ac:dyDescent="0.25">
      <c r="B48" s="55">
        <v>200120</v>
      </c>
      <c r="C48" s="55" t="s">
        <v>72</v>
      </c>
    </row>
    <row r="49" spans="2:3" x14ac:dyDescent="0.25">
      <c r="B49" s="3">
        <v>200541</v>
      </c>
      <c r="C49" s="2" t="s">
        <v>99</v>
      </c>
    </row>
    <row r="50" spans="2:3" x14ac:dyDescent="0.25">
      <c r="B50" s="3">
        <v>200544</v>
      </c>
      <c r="C50" s="2" t="s">
        <v>101</v>
      </c>
    </row>
    <row r="51" spans="2:3" x14ac:dyDescent="0.25">
      <c r="B51" s="3">
        <v>200101</v>
      </c>
      <c r="C51" s="2" t="s">
        <v>104</v>
      </c>
    </row>
    <row r="52" spans="2:3" x14ac:dyDescent="0.25">
      <c r="B52" s="3">
        <v>200105</v>
      </c>
      <c r="C52" s="2" t="s">
        <v>106</v>
      </c>
    </row>
    <row r="53" spans="2:3" x14ac:dyDescent="0.25">
      <c r="B53" s="3">
        <v>200116</v>
      </c>
      <c r="C53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1"/>
  <sheetViews>
    <sheetView showGridLines="0" topLeftCell="D1" zoomScale="80" zoomScaleNormal="80" workbookViewId="0">
      <selection activeCell="K7" sqref="K7:K11"/>
    </sheetView>
  </sheetViews>
  <sheetFormatPr baseColWidth="10" defaultRowHeight="15" x14ac:dyDescent="0.25"/>
  <cols>
    <col min="2" max="2" width="18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 x14ac:dyDescent="0.25">
      <c r="B2" s="7" t="s">
        <v>2</v>
      </c>
      <c r="C2" t="s">
        <v>74</v>
      </c>
    </row>
    <row r="3" spans="2:15" x14ac:dyDescent="0.25">
      <c r="B3" s="7" t="s">
        <v>5</v>
      </c>
      <c r="C3" t="s">
        <v>77</v>
      </c>
    </row>
    <row r="4" spans="2:15" x14ac:dyDescent="0.25">
      <c r="B4" s="7" t="s">
        <v>4</v>
      </c>
      <c r="C4" t="s">
        <v>74</v>
      </c>
    </row>
    <row r="6" spans="2:15" x14ac:dyDescent="0.2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 x14ac:dyDescent="0.25">
      <c r="B7" t="s">
        <v>108</v>
      </c>
      <c r="C7">
        <v>8</v>
      </c>
      <c r="D7" s="54">
        <v>3.6</v>
      </c>
      <c r="E7" s="54">
        <v>3.9</v>
      </c>
      <c r="F7" s="54">
        <v>3.1</v>
      </c>
      <c r="G7" s="54">
        <v>90.77500000000002</v>
      </c>
      <c r="H7" s="54">
        <v>93.2</v>
      </c>
      <c r="I7" s="54">
        <v>86.9</v>
      </c>
      <c r="J7" s="54">
        <v>9.2249999999999979</v>
      </c>
      <c r="K7" s="54">
        <v>13.099999999999994</v>
      </c>
      <c r="L7" s="54">
        <v>6.7999999999999972</v>
      </c>
      <c r="M7" t="e">
        <v>#DIV/0!</v>
      </c>
      <c r="N7">
        <v>0</v>
      </c>
      <c r="O7">
        <v>0</v>
      </c>
    </row>
    <row r="8" spans="2:15" x14ac:dyDescent="0.25">
      <c r="B8" t="s">
        <v>101</v>
      </c>
      <c r="C8">
        <v>10</v>
      </c>
      <c r="D8" s="54">
        <v>3.2719999999999998</v>
      </c>
      <c r="E8" s="54">
        <v>3.6</v>
      </c>
      <c r="F8" s="54">
        <v>2.7</v>
      </c>
      <c r="G8" s="54">
        <v>91.39</v>
      </c>
      <c r="H8" s="54">
        <v>93.9</v>
      </c>
      <c r="I8" s="54">
        <v>89.6</v>
      </c>
      <c r="J8" s="54">
        <v>8.61</v>
      </c>
      <c r="K8" s="54">
        <v>10.400000000000006</v>
      </c>
      <c r="L8" s="54">
        <v>6.0999999999999943</v>
      </c>
      <c r="M8" t="e">
        <v>#DIV/0!</v>
      </c>
      <c r="N8">
        <v>0</v>
      </c>
      <c r="O8">
        <v>0</v>
      </c>
    </row>
    <row r="9" spans="2:15" x14ac:dyDescent="0.25">
      <c r="B9" t="s">
        <v>105</v>
      </c>
      <c r="C9">
        <v>11</v>
      </c>
      <c r="D9" s="54">
        <v>2.9763636363636365</v>
      </c>
      <c r="E9" s="54">
        <v>3.3</v>
      </c>
      <c r="F9" s="54">
        <v>2.08</v>
      </c>
      <c r="G9" s="54">
        <v>90.709090909090904</v>
      </c>
      <c r="H9" s="54">
        <v>95.3</v>
      </c>
      <c r="I9" s="54">
        <v>87</v>
      </c>
      <c r="J9" s="54">
        <v>9.290909090909091</v>
      </c>
      <c r="K9" s="54">
        <v>13</v>
      </c>
      <c r="L9" s="54">
        <v>4.7000000000000028</v>
      </c>
      <c r="M9" t="e">
        <v>#DIV/0!</v>
      </c>
      <c r="N9">
        <v>0</v>
      </c>
      <c r="O9">
        <v>0</v>
      </c>
    </row>
    <row r="10" spans="2:15" x14ac:dyDescent="0.25">
      <c r="B10" t="s">
        <v>99</v>
      </c>
      <c r="C10">
        <v>33</v>
      </c>
      <c r="D10" s="54">
        <v>3.0587878787878786</v>
      </c>
      <c r="E10" s="54">
        <v>3.6</v>
      </c>
      <c r="F10" s="54">
        <v>2.25</v>
      </c>
      <c r="G10" s="54">
        <v>91.860606060606059</v>
      </c>
      <c r="H10" s="54">
        <v>94.8</v>
      </c>
      <c r="I10" s="54">
        <v>88.8</v>
      </c>
      <c r="J10" s="54">
        <v>8.139393939393937</v>
      </c>
      <c r="K10" s="54">
        <v>11.200000000000003</v>
      </c>
      <c r="L10" s="54">
        <v>5.2000000000000028</v>
      </c>
      <c r="M10" t="e">
        <v>#DIV/0!</v>
      </c>
      <c r="N10">
        <v>0</v>
      </c>
      <c r="O10">
        <v>0</v>
      </c>
    </row>
    <row r="11" spans="2:15" x14ac:dyDescent="0.25">
      <c r="B11" t="s">
        <v>100</v>
      </c>
      <c r="C11">
        <v>7</v>
      </c>
      <c r="D11" s="54">
        <v>2.94</v>
      </c>
      <c r="E11" s="54">
        <v>3</v>
      </c>
      <c r="F11" s="54">
        <v>2.82</v>
      </c>
      <c r="G11" s="54">
        <v>91.299999999999983</v>
      </c>
      <c r="H11" s="54">
        <v>94.4</v>
      </c>
      <c r="I11" s="54">
        <v>87.4</v>
      </c>
      <c r="J11" s="54">
        <v>8.6999999999999993</v>
      </c>
      <c r="K11" s="54">
        <v>12.599999999999994</v>
      </c>
      <c r="L11" s="54">
        <v>5.5999999999999943</v>
      </c>
      <c r="M11" t="e">
        <v>#DIV/0!</v>
      </c>
      <c r="N11">
        <v>0</v>
      </c>
      <c r="O1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8C2BF2D-2D60-4DC2-B8B4-D0DC4FD7D974}">
  <ds:schemaRefs/>
</ds:datastoreItem>
</file>

<file path=customXml/itemProps10.xml><?xml version="1.0" encoding="utf-8"?>
<ds:datastoreItem xmlns:ds="http://schemas.openxmlformats.org/officeDocument/2006/customXml" ds:itemID="{2BE2C398-4693-4A09-868D-FDEF79254AA3}">
  <ds:schemaRefs/>
</ds:datastoreItem>
</file>

<file path=customXml/itemProps11.xml><?xml version="1.0" encoding="utf-8"?>
<ds:datastoreItem xmlns:ds="http://schemas.openxmlformats.org/officeDocument/2006/customXml" ds:itemID="{55F62BD3-12EE-4DE2-9DF8-053A4BACBEDF}">
  <ds:schemaRefs/>
</ds:datastoreItem>
</file>

<file path=customXml/itemProps12.xml><?xml version="1.0" encoding="utf-8"?>
<ds:datastoreItem xmlns:ds="http://schemas.openxmlformats.org/officeDocument/2006/customXml" ds:itemID="{2BC012A9-86A0-4D26-A80B-FA8AB7B01251}">
  <ds:schemaRefs/>
</ds:datastoreItem>
</file>

<file path=customXml/itemProps13.xml><?xml version="1.0" encoding="utf-8"?>
<ds:datastoreItem xmlns:ds="http://schemas.openxmlformats.org/officeDocument/2006/customXml" ds:itemID="{96FBF6AE-FF15-4ACF-8D73-443E0F2CFAA7}">
  <ds:schemaRefs/>
</ds:datastoreItem>
</file>

<file path=customXml/itemProps14.xml><?xml version="1.0" encoding="utf-8"?>
<ds:datastoreItem xmlns:ds="http://schemas.openxmlformats.org/officeDocument/2006/customXml" ds:itemID="{9BBC32BC-8F43-49E7-9742-B6A8AA6D158F}">
  <ds:schemaRefs/>
</ds:datastoreItem>
</file>

<file path=customXml/itemProps15.xml><?xml version="1.0" encoding="utf-8"?>
<ds:datastoreItem xmlns:ds="http://schemas.openxmlformats.org/officeDocument/2006/customXml" ds:itemID="{19321981-A26D-4807-A9AE-BE8C7CDD00AC}">
  <ds:schemaRefs/>
</ds:datastoreItem>
</file>

<file path=customXml/itemProps16.xml><?xml version="1.0" encoding="utf-8"?>
<ds:datastoreItem xmlns:ds="http://schemas.openxmlformats.org/officeDocument/2006/customXml" ds:itemID="{B74CD2F5-6C9A-4AD2-8604-931CAF109F62}">
  <ds:schemaRefs/>
</ds:datastoreItem>
</file>

<file path=customXml/itemProps17.xml><?xml version="1.0" encoding="utf-8"?>
<ds:datastoreItem xmlns:ds="http://schemas.openxmlformats.org/officeDocument/2006/customXml" ds:itemID="{DCFBCE8E-DDFF-478C-8EA0-FD4166B0A7FA}">
  <ds:schemaRefs/>
</ds:datastoreItem>
</file>

<file path=customXml/itemProps2.xml><?xml version="1.0" encoding="utf-8"?>
<ds:datastoreItem xmlns:ds="http://schemas.openxmlformats.org/officeDocument/2006/customXml" ds:itemID="{6992A8BE-8C8E-4E28-894B-B146CA0A8923}">
  <ds:schemaRefs/>
</ds:datastoreItem>
</file>

<file path=customXml/itemProps3.xml><?xml version="1.0" encoding="utf-8"?>
<ds:datastoreItem xmlns:ds="http://schemas.openxmlformats.org/officeDocument/2006/customXml" ds:itemID="{8AA928AF-71DC-457A-9FFF-349A15973F19}">
  <ds:schemaRefs/>
</ds:datastoreItem>
</file>

<file path=customXml/itemProps4.xml><?xml version="1.0" encoding="utf-8"?>
<ds:datastoreItem xmlns:ds="http://schemas.openxmlformats.org/officeDocument/2006/customXml" ds:itemID="{6AD5B580-DB8C-4CF0-B176-A50FE9912CE1}">
  <ds:schemaRefs/>
</ds:datastoreItem>
</file>

<file path=customXml/itemProps5.xml><?xml version="1.0" encoding="utf-8"?>
<ds:datastoreItem xmlns:ds="http://schemas.openxmlformats.org/officeDocument/2006/customXml" ds:itemID="{17872F0C-67F4-44AF-AE0D-A5CD8854C313}">
  <ds:schemaRefs/>
</ds:datastoreItem>
</file>

<file path=customXml/itemProps6.xml><?xml version="1.0" encoding="utf-8"?>
<ds:datastoreItem xmlns:ds="http://schemas.openxmlformats.org/officeDocument/2006/customXml" ds:itemID="{AF2C67DA-1C2D-426E-B4C4-C60867AA3D25}">
  <ds:schemaRefs/>
</ds:datastoreItem>
</file>

<file path=customXml/itemProps7.xml><?xml version="1.0" encoding="utf-8"?>
<ds:datastoreItem xmlns:ds="http://schemas.openxmlformats.org/officeDocument/2006/customXml" ds:itemID="{2F9D5227-7739-4D7D-AD31-3545B07549A3}">
  <ds:schemaRefs/>
</ds:datastoreItem>
</file>

<file path=customXml/itemProps8.xml><?xml version="1.0" encoding="utf-8"?>
<ds:datastoreItem xmlns:ds="http://schemas.openxmlformats.org/officeDocument/2006/customXml" ds:itemID="{C16E56F9-8B1F-44C0-88C4-80309202137F}">
  <ds:schemaRefs/>
</ds:datastoreItem>
</file>

<file path=customXml/itemProps9.xml><?xml version="1.0" encoding="utf-8"?>
<ds:datastoreItem xmlns:ds="http://schemas.openxmlformats.org/officeDocument/2006/customXml" ds:itemID="{874AD9BF-CB9C-4765-ABD7-4F9BCE3546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ENERO </vt:lpstr>
      <vt:lpstr>CODIGOS</vt:lpstr>
      <vt:lpstr>DINAMICAS</vt:lpstr>
      <vt:lpstr>Gráfico1</vt:lpstr>
      <vt:lpstr>'ENERO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2025-02-27T14:43:46Z</dcterms:modified>
</cp:coreProperties>
</file>