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459630\OneDrive - TMNA\Documents\Other\Code\EDC Deployment\EDC-Deployment\EDC-Deployment\"/>
    </mc:Choice>
  </mc:AlternateContent>
  <xr:revisionPtr revIDLastSave="0" documentId="13_ncr:1_{5214377F-C2AC-4D3D-A121-E637E731F4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 Cheat Sheet" sheetId="1" r:id="rId1"/>
    <sheet name="Masking" sheetId="2" r:id="rId2"/>
  </sheets>
  <definedNames>
    <definedName name="_xlnm.Print_Area" localSheetId="1">Masking!$A$1:$T$258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7" i="2" l="1"/>
  <c r="B307" i="2"/>
  <c r="I291" i="2"/>
  <c r="B291" i="2"/>
  <c r="I275" i="2"/>
  <c r="B275" i="2"/>
  <c r="I259" i="2"/>
  <c r="B259" i="2"/>
  <c r="P243" i="2"/>
  <c r="I243" i="2"/>
  <c r="B243" i="2"/>
  <c r="P227" i="2"/>
  <c r="I227" i="2"/>
  <c r="B227" i="2"/>
  <c r="P211" i="2"/>
  <c r="I211" i="2"/>
  <c r="B211" i="2"/>
  <c r="P195" i="2"/>
  <c r="I195" i="2"/>
  <c r="B195" i="2"/>
  <c r="P179" i="2"/>
  <c r="I179" i="2"/>
  <c r="B179" i="2"/>
  <c r="P163" i="2"/>
  <c r="I163" i="2"/>
  <c r="B163" i="2"/>
  <c r="P147" i="2"/>
  <c r="I147" i="2"/>
  <c r="B147" i="2"/>
  <c r="P131" i="2"/>
  <c r="I131" i="2"/>
  <c r="B131" i="2"/>
  <c r="P115" i="2"/>
  <c r="I115" i="2"/>
  <c r="B115" i="2"/>
  <c r="P99" i="2"/>
  <c r="I99" i="2"/>
  <c r="B99" i="2"/>
  <c r="P83" i="2"/>
  <c r="I83" i="2"/>
  <c r="B83" i="2"/>
  <c r="P67" i="2"/>
  <c r="I67" i="2"/>
  <c r="B67" i="2"/>
  <c r="P51" i="2"/>
  <c r="I51" i="2"/>
  <c r="B51" i="2"/>
  <c r="P35" i="2"/>
  <c r="I35" i="2"/>
  <c r="B35" i="2"/>
  <c r="P19" i="2"/>
  <c r="I19" i="2"/>
  <c r="B19" i="2"/>
  <c r="P3" i="2"/>
  <c r="I3" i="2"/>
  <c r="B3" i="2"/>
  <c r="D2050" i="1"/>
  <c r="E2050" i="1" s="1"/>
  <c r="D2049" i="1"/>
  <c r="E2049" i="1" s="1"/>
  <c r="E2048" i="1"/>
  <c r="D2048" i="1"/>
  <c r="D2047" i="1"/>
  <c r="E2047" i="1" s="1"/>
  <c r="D2046" i="1"/>
  <c r="E2046" i="1" s="1"/>
  <c r="D2045" i="1"/>
  <c r="E2045" i="1" s="1"/>
  <c r="E2044" i="1"/>
  <c r="D2044" i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E2025" i="1"/>
  <c r="D2025" i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E2018" i="1"/>
  <c r="D2018" i="1"/>
  <c r="D2017" i="1"/>
  <c r="E2017" i="1" s="1"/>
  <c r="D2016" i="1"/>
  <c r="E2016" i="1" s="1"/>
  <c r="D2015" i="1"/>
  <c r="E2015" i="1" s="1"/>
  <c r="D2014" i="1"/>
  <c r="E2014" i="1" s="1"/>
  <c r="E2013" i="1"/>
  <c r="D2013" i="1"/>
  <c r="D2012" i="1"/>
  <c r="E2012" i="1" s="1"/>
  <c r="D2011" i="1"/>
  <c r="E2011" i="1" s="1"/>
  <c r="E2010" i="1"/>
  <c r="D2010" i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E1998" i="1"/>
  <c r="D1998" i="1"/>
  <c r="D1997" i="1"/>
  <c r="E1997" i="1" s="1"/>
  <c r="D1996" i="1"/>
  <c r="E1996" i="1" s="1"/>
  <c r="D1995" i="1"/>
  <c r="E1995" i="1" s="1"/>
  <c r="D1994" i="1"/>
  <c r="E1994" i="1" s="1"/>
  <c r="D1993" i="1"/>
  <c r="E1993" i="1" s="1"/>
  <c r="E1992" i="1"/>
  <c r="D1992" i="1"/>
  <c r="D1991" i="1"/>
  <c r="E1991" i="1" s="1"/>
  <c r="E1990" i="1"/>
  <c r="D1990" i="1"/>
  <c r="D1989" i="1"/>
  <c r="E1989" i="1" s="1"/>
  <c r="D1988" i="1"/>
  <c r="E1988" i="1" s="1"/>
  <c r="D1987" i="1"/>
  <c r="E1987" i="1" s="1"/>
  <c r="E1986" i="1"/>
  <c r="D1986" i="1"/>
  <c r="D1985" i="1"/>
  <c r="E1985" i="1" s="1"/>
  <c r="D1984" i="1"/>
  <c r="E1984" i="1" s="1"/>
  <c r="D1983" i="1"/>
  <c r="E1983" i="1" s="1"/>
  <c r="D1982" i="1"/>
  <c r="E1982" i="1" s="1"/>
  <c r="D1981" i="1"/>
  <c r="E1981" i="1" s="1"/>
  <c r="E1980" i="1"/>
  <c r="D1980" i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E1972" i="1"/>
  <c r="D1972" i="1"/>
  <c r="D1971" i="1"/>
  <c r="E1971" i="1" s="1"/>
  <c r="D1970" i="1"/>
  <c r="E1970" i="1" s="1"/>
  <c r="E1969" i="1"/>
  <c r="D1969" i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E1952" i="1"/>
  <c r="D1952" i="1"/>
  <c r="D1951" i="1"/>
  <c r="E1951" i="1" s="1"/>
  <c r="D1950" i="1"/>
  <c r="E1950" i="1" s="1"/>
  <c r="D1949" i="1"/>
  <c r="E1949" i="1" s="1"/>
  <c r="D1948" i="1"/>
  <c r="E1948" i="1" s="1"/>
  <c r="D1947" i="1"/>
  <c r="E1947" i="1" s="1"/>
  <c r="E1946" i="1"/>
  <c r="D1946" i="1"/>
  <c r="D1945" i="1"/>
  <c r="E1945" i="1" s="1"/>
  <c r="D1944" i="1"/>
  <c r="E1944" i="1" s="1"/>
  <c r="D1943" i="1"/>
  <c r="E1943" i="1" s="1"/>
  <c r="D1942" i="1"/>
  <c r="E1942" i="1" s="1"/>
  <c r="D1941" i="1"/>
  <c r="E1941" i="1" s="1"/>
  <c r="E1940" i="1"/>
  <c r="D1940" i="1"/>
  <c r="D1939" i="1"/>
  <c r="E1939" i="1" s="1"/>
  <c r="E1938" i="1"/>
  <c r="D1938" i="1"/>
  <c r="D1937" i="1"/>
  <c r="E1937" i="1" s="1"/>
  <c r="D1936" i="1"/>
  <c r="E1936" i="1" s="1"/>
  <c r="D1935" i="1"/>
  <c r="E1935" i="1" s="1"/>
  <c r="E1934" i="1"/>
  <c r="D1934" i="1"/>
  <c r="D1933" i="1"/>
  <c r="E1933" i="1" s="1"/>
  <c r="D1932" i="1"/>
  <c r="E1932" i="1" s="1"/>
  <c r="D1931" i="1"/>
  <c r="E1931" i="1" s="1"/>
  <c r="D1930" i="1"/>
  <c r="E1930" i="1" s="1"/>
  <c r="D1929" i="1"/>
  <c r="E1929" i="1" s="1"/>
  <c r="E1928" i="1"/>
  <c r="D1928" i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E1921" i="1"/>
  <c r="D1921" i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E1912" i="1"/>
  <c r="D1912" i="1"/>
  <c r="D1911" i="1"/>
  <c r="E1911" i="1" s="1"/>
  <c r="D1910" i="1"/>
  <c r="E1910" i="1" s="1"/>
  <c r="D1909" i="1"/>
  <c r="E1909" i="1" s="1"/>
  <c r="D1908" i="1"/>
  <c r="E1908" i="1" s="1"/>
  <c r="D1907" i="1"/>
  <c r="E1907" i="1" s="1"/>
  <c r="E1906" i="1"/>
  <c r="D1906" i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E1897" i="1"/>
  <c r="D1897" i="1"/>
  <c r="D1896" i="1"/>
  <c r="E1896" i="1" s="1"/>
  <c r="D1895" i="1"/>
  <c r="E1895" i="1" s="1"/>
  <c r="E1894" i="1"/>
  <c r="D1894" i="1"/>
  <c r="D1893" i="1"/>
  <c r="E1893" i="1" s="1"/>
  <c r="D1892" i="1"/>
  <c r="E1892" i="1" s="1"/>
  <c r="D1891" i="1"/>
  <c r="E1891" i="1" s="1"/>
  <c r="D1890" i="1"/>
  <c r="E1890" i="1" s="1"/>
  <c r="E1889" i="1"/>
  <c r="D1889" i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E1865" i="1"/>
  <c r="D1865" i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E1857" i="1"/>
  <c r="D1857" i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E1844" i="1"/>
  <c r="D1844" i="1"/>
  <c r="D1843" i="1"/>
  <c r="E1843" i="1" s="1"/>
  <c r="D1842" i="1"/>
  <c r="E1842" i="1" s="1"/>
  <c r="E1841" i="1"/>
  <c r="D1841" i="1"/>
  <c r="E1840" i="1"/>
  <c r="D1840" i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E1826" i="1"/>
  <c r="D1826" i="1"/>
  <c r="D1825" i="1"/>
  <c r="E1825" i="1" s="1"/>
  <c r="E1824" i="1"/>
  <c r="D1824" i="1"/>
  <c r="D1823" i="1"/>
  <c r="E1823" i="1" s="1"/>
  <c r="D1822" i="1"/>
  <c r="E1822" i="1" s="1"/>
  <c r="E1821" i="1"/>
  <c r="D1821" i="1"/>
  <c r="D1820" i="1"/>
  <c r="E1820" i="1" s="1"/>
  <c r="D1819" i="1"/>
  <c r="E1819" i="1" s="1"/>
  <c r="E1818" i="1"/>
  <c r="D1818" i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E1810" i="1"/>
  <c r="D1810" i="1"/>
  <c r="E1809" i="1"/>
  <c r="D1809" i="1"/>
  <c r="D1808" i="1"/>
  <c r="E1808" i="1" s="1"/>
  <c r="D1807" i="1"/>
  <c r="E1807" i="1" s="1"/>
  <c r="E1806" i="1"/>
  <c r="D1806" i="1"/>
  <c r="D1805" i="1"/>
  <c r="E1805" i="1" s="1"/>
  <c r="D1804" i="1"/>
  <c r="E1804" i="1" s="1"/>
  <c r="D1803" i="1"/>
  <c r="E1803" i="1" s="1"/>
  <c r="D1802" i="1"/>
  <c r="E1802" i="1" s="1"/>
  <c r="E1801" i="1"/>
  <c r="D1801" i="1"/>
  <c r="E1800" i="1"/>
  <c r="D1800" i="1"/>
  <c r="D1799" i="1"/>
  <c r="E1799" i="1" s="1"/>
  <c r="E1798" i="1"/>
  <c r="D1798" i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E1788" i="1"/>
  <c r="D1788" i="1"/>
  <c r="D1787" i="1"/>
  <c r="E1787" i="1" s="1"/>
  <c r="D1786" i="1"/>
  <c r="E1786" i="1" s="1"/>
  <c r="D1785" i="1"/>
  <c r="E1785" i="1" s="1"/>
  <c r="E1784" i="1"/>
  <c r="D1784" i="1"/>
  <c r="D1783" i="1"/>
  <c r="E1783" i="1" s="1"/>
  <c r="D1782" i="1"/>
  <c r="E1782" i="1" s="1"/>
  <c r="D1781" i="1"/>
  <c r="E1781" i="1" s="1"/>
  <c r="D1780" i="1"/>
  <c r="E1780" i="1" s="1"/>
  <c r="D1779" i="1"/>
  <c r="E1779" i="1" s="1"/>
  <c r="E1778" i="1"/>
  <c r="D1778" i="1"/>
  <c r="E1777" i="1"/>
  <c r="D1777" i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E1753" i="1"/>
  <c r="D1753" i="1"/>
  <c r="E1752" i="1"/>
  <c r="D1752" i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E1737" i="1"/>
  <c r="D1737" i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E1667" i="1"/>
  <c r="D1667" i="1"/>
  <c r="E1666" i="1"/>
  <c r="D1666" i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E1650" i="1"/>
  <c r="D1650" i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E1635" i="1"/>
  <c r="D1635" i="1"/>
  <c r="E1634" i="1"/>
  <c r="D1634" i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E1618" i="1"/>
  <c r="D1618" i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E1603" i="1"/>
  <c r="D1603" i="1"/>
  <c r="E1602" i="1"/>
  <c r="D1602" i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E1586" i="1"/>
  <c r="D1586" i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E1571" i="1"/>
  <c r="D1571" i="1"/>
  <c r="E1570" i="1"/>
  <c r="D1570" i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E1554" i="1"/>
  <c r="D1554" i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E1539" i="1"/>
  <c r="D1539" i="1"/>
  <c r="E1538" i="1"/>
  <c r="D1538" i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E1527" i="1"/>
  <c r="D1527" i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E1511" i="1"/>
  <c r="D1511" i="1"/>
  <c r="D1510" i="1"/>
  <c r="E1510" i="1" s="1"/>
  <c r="D1509" i="1"/>
  <c r="E1509" i="1" s="1"/>
  <c r="D1508" i="1"/>
  <c r="E1508" i="1" s="1"/>
  <c r="D1507" i="1"/>
  <c r="E1507" i="1" s="1"/>
  <c r="E1506" i="1"/>
  <c r="D1506" i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E1495" i="1"/>
  <c r="D1495" i="1"/>
  <c r="D1494" i="1"/>
  <c r="E1494" i="1" s="1"/>
  <c r="E1493" i="1"/>
  <c r="D1493" i="1"/>
  <c r="D1492" i="1"/>
  <c r="E1492" i="1" s="1"/>
  <c r="D1491" i="1"/>
  <c r="E1491" i="1" s="1"/>
  <c r="D1490" i="1"/>
  <c r="E1490" i="1" s="1"/>
  <c r="D1489" i="1"/>
  <c r="E1489" i="1" s="1"/>
  <c r="D1488" i="1"/>
  <c r="E1488" i="1" s="1"/>
  <c r="E1487" i="1"/>
  <c r="D1487" i="1"/>
  <c r="E1486" i="1"/>
  <c r="D1486" i="1"/>
  <c r="D1485" i="1"/>
  <c r="E1485" i="1" s="1"/>
  <c r="D1484" i="1"/>
  <c r="E1484" i="1" s="1"/>
  <c r="E1483" i="1"/>
  <c r="D1483" i="1"/>
  <c r="E1482" i="1"/>
  <c r="D1482" i="1"/>
  <c r="D1481" i="1"/>
  <c r="E1481" i="1" s="1"/>
  <c r="D1480" i="1"/>
  <c r="E1480" i="1" s="1"/>
  <c r="D1479" i="1"/>
  <c r="E1479" i="1" s="1"/>
  <c r="E1478" i="1"/>
  <c r="D1478" i="1"/>
  <c r="D1477" i="1"/>
  <c r="E1477" i="1" s="1"/>
  <c r="D1476" i="1"/>
  <c r="E1476" i="1" s="1"/>
  <c r="E1475" i="1"/>
  <c r="D1475" i="1"/>
  <c r="D1474" i="1"/>
  <c r="E1474" i="1" s="1"/>
  <c r="D1473" i="1"/>
  <c r="E1473" i="1" s="1"/>
  <c r="D1472" i="1"/>
  <c r="E1472" i="1" s="1"/>
  <c r="E1471" i="1"/>
  <c r="D1471" i="1"/>
  <c r="E1470" i="1"/>
  <c r="D1470" i="1"/>
  <c r="D1469" i="1"/>
  <c r="E1469" i="1" s="1"/>
  <c r="D1468" i="1"/>
  <c r="E1468" i="1" s="1"/>
  <c r="E1467" i="1"/>
  <c r="D1467" i="1"/>
  <c r="E1466" i="1"/>
  <c r="D1466" i="1"/>
  <c r="D1465" i="1"/>
  <c r="E1465" i="1" s="1"/>
  <c r="D1464" i="1"/>
  <c r="E1464" i="1" s="1"/>
  <c r="D1463" i="1"/>
  <c r="E1463" i="1" s="1"/>
  <c r="E1462" i="1"/>
  <c r="D1462" i="1"/>
  <c r="D1461" i="1"/>
  <c r="E1461" i="1" s="1"/>
  <c r="D1460" i="1"/>
  <c r="E1460" i="1" s="1"/>
  <c r="E1459" i="1"/>
  <c r="D1459" i="1"/>
  <c r="D1458" i="1"/>
  <c r="E1458" i="1" s="1"/>
  <c r="D1457" i="1"/>
  <c r="E1457" i="1" s="1"/>
  <c r="D1456" i="1"/>
  <c r="E1456" i="1" s="1"/>
  <c r="E1455" i="1"/>
  <c r="D1455" i="1"/>
  <c r="E1454" i="1"/>
  <c r="D1454" i="1"/>
  <c r="D1453" i="1"/>
  <c r="E1453" i="1" s="1"/>
  <c r="D1452" i="1"/>
  <c r="E1452" i="1" s="1"/>
  <c r="E1451" i="1"/>
  <c r="D1451" i="1"/>
  <c r="E1450" i="1"/>
  <c r="D1450" i="1"/>
  <c r="D1449" i="1"/>
  <c r="E1449" i="1" s="1"/>
  <c r="D1448" i="1"/>
  <c r="E1448" i="1" s="1"/>
  <c r="D1447" i="1"/>
  <c r="E1447" i="1" s="1"/>
  <c r="E1446" i="1"/>
  <c r="D1446" i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E1439" i="1"/>
  <c r="D1439" i="1"/>
  <c r="D1438" i="1"/>
  <c r="E1438" i="1" s="1"/>
  <c r="D1437" i="1"/>
  <c r="E1437" i="1" s="1"/>
  <c r="D1436" i="1"/>
  <c r="E1436" i="1" s="1"/>
  <c r="E1435" i="1"/>
  <c r="D1435" i="1"/>
  <c r="E1434" i="1"/>
  <c r="D1434" i="1"/>
  <c r="D1433" i="1"/>
  <c r="E1433" i="1" s="1"/>
  <c r="D1432" i="1"/>
  <c r="E1432" i="1" s="1"/>
  <c r="D1431" i="1"/>
  <c r="E1431" i="1" s="1"/>
  <c r="E1430" i="1"/>
  <c r="D1430" i="1"/>
  <c r="D1429" i="1"/>
  <c r="E1429" i="1" s="1"/>
  <c r="D1428" i="1"/>
  <c r="E1428" i="1" s="1"/>
  <c r="D1427" i="1"/>
  <c r="E1427" i="1" s="1"/>
  <c r="E1426" i="1"/>
  <c r="D1426" i="1"/>
  <c r="D1425" i="1"/>
  <c r="E1425" i="1" s="1"/>
  <c r="D1424" i="1"/>
  <c r="E1424" i="1" s="1"/>
  <c r="D1423" i="1"/>
  <c r="E1423" i="1" s="1"/>
  <c r="E1422" i="1"/>
  <c r="D1422" i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E1414" i="1"/>
  <c r="D1414" i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E1402" i="1"/>
  <c r="D1402" i="1"/>
  <c r="D1401" i="1"/>
  <c r="E1401" i="1" s="1"/>
  <c r="D1400" i="1"/>
  <c r="E1400" i="1" s="1"/>
  <c r="D1399" i="1"/>
  <c r="E1399" i="1" s="1"/>
  <c r="E1398" i="1"/>
  <c r="D1398" i="1"/>
  <c r="D1397" i="1"/>
  <c r="E1397" i="1" s="1"/>
  <c r="D1396" i="1"/>
  <c r="E1396" i="1" s="1"/>
  <c r="D1395" i="1"/>
  <c r="E1395" i="1" s="1"/>
  <c r="E1394" i="1"/>
  <c r="D1394" i="1"/>
  <c r="D1393" i="1"/>
  <c r="E1393" i="1" s="1"/>
  <c r="D1392" i="1"/>
  <c r="E1392" i="1" s="1"/>
  <c r="D1391" i="1"/>
  <c r="E1391" i="1" s="1"/>
  <c r="E1390" i="1"/>
  <c r="D1390" i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E1382" i="1"/>
  <c r="D1382" i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E1370" i="1"/>
  <c r="D1370" i="1"/>
  <c r="D1369" i="1"/>
  <c r="E1369" i="1" s="1"/>
  <c r="D1368" i="1"/>
  <c r="E1368" i="1" s="1"/>
  <c r="D1367" i="1"/>
  <c r="E1367" i="1" s="1"/>
  <c r="E1366" i="1"/>
  <c r="D1366" i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E1358" i="1"/>
  <c r="D1358" i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E1350" i="1"/>
  <c r="D1350" i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E1338" i="1"/>
  <c r="D1338" i="1"/>
  <c r="D1337" i="1"/>
  <c r="E1337" i="1" s="1"/>
  <c r="D1336" i="1"/>
  <c r="E1336" i="1" s="1"/>
  <c r="D1335" i="1"/>
  <c r="E1335" i="1" s="1"/>
  <c r="E1334" i="1"/>
  <c r="D1334" i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E1326" i="1"/>
  <c r="D1326" i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E1318" i="1"/>
  <c r="D1318" i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E1306" i="1"/>
  <c r="D1306" i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E1290" i="1"/>
  <c r="D1290" i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E1250" i="1"/>
  <c r="D1250" i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E1226" i="1"/>
  <c r="D1226" i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E1214" i="1"/>
  <c r="D1214" i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E1198" i="1"/>
  <c r="D1198" i="1"/>
  <c r="E1197" i="1"/>
  <c r="D1197" i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E1189" i="1"/>
  <c r="D1189" i="1"/>
  <c r="D1188" i="1"/>
  <c r="E1188" i="1" s="1"/>
  <c r="D1187" i="1"/>
  <c r="E1187" i="1" s="1"/>
  <c r="D1186" i="1"/>
  <c r="E1186" i="1" s="1"/>
  <c r="D1185" i="1"/>
  <c r="E1185" i="1" s="1"/>
  <c r="D1184" i="1"/>
  <c r="E1184" i="1" s="1"/>
  <c r="E1183" i="1"/>
  <c r="D1183" i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E1175" i="1"/>
  <c r="D1175" i="1"/>
  <c r="E1174" i="1"/>
  <c r="D1174" i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E1166" i="1"/>
  <c r="D1166" i="1"/>
  <c r="E1165" i="1"/>
  <c r="D1165" i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E1157" i="1"/>
  <c r="D1157" i="1"/>
  <c r="D1156" i="1"/>
  <c r="E1156" i="1" s="1"/>
  <c r="D1155" i="1"/>
  <c r="E1155" i="1" s="1"/>
  <c r="E1154" i="1"/>
  <c r="D1154" i="1"/>
  <c r="D1153" i="1"/>
  <c r="E1153" i="1" s="1"/>
  <c r="D1152" i="1"/>
  <c r="E1152" i="1" s="1"/>
  <c r="E1151" i="1"/>
  <c r="D1151" i="1"/>
  <c r="D1150" i="1"/>
  <c r="E1150" i="1" s="1"/>
  <c r="D1149" i="1"/>
  <c r="E1149" i="1" s="1"/>
  <c r="D1148" i="1"/>
  <c r="E1148" i="1" s="1"/>
  <c r="D1147" i="1"/>
  <c r="E1147" i="1" s="1"/>
  <c r="D1146" i="1"/>
  <c r="E1146" i="1" s="1"/>
  <c r="E1145" i="1"/>
  <c r="D1145" i="1"/>
  <c r="D1144" i="1"/>
  <c r="E1144" i="1" s="1"/>
  <c r="E1143" i="1"/>
  <c r="D1143" i="1"/>
  <c r="E1142" i="1"/>
  <c r="D1142" i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E1134" i="1"/>
  <c r="D1134" i="1"/>
  <c r="E1133" i="1"/>
  <c r="D1133" i="1"/>
  <c r="D1132" i="1"/>
  <c r="E1132" i="1" s="1"/>
  <c r="E1131" i="1"/>
  <c r="D1131" i="1"/>
  <c r="D1130" i="1"/>
  <c r="E1130" i="1" s="1"/>
  <c r="D1129" i="1"/>
  <c r="E1129" i="1" s="1"/>
  <c r="D1128" i="1"/>
  <c r="E1128" i="1" s="1"/>
  <c r="D1127" i="1"/>
  <c r="E1127" i="1" s="1"/>
  <c r="D1126" i="1"/>
  <c r="E1126" i="1" s="1"/>
  <c r="E1125" i="1"/>
  <c r="D1125" i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E1118" i="1"/>
  <c r="D1118" i="1"/>
  <c r="D1117" i="1"/>
  <c r="E1117" i="1" s="1"/>
  <c r="D1116" i="1"/>
  <c r="E1116" i="1" s="1"/>
  <c r="D1115" i="1"/>
  <c r="E1115" i="1" s="1"/>
  <c r="D1114" i="1"/>
  <c r="E1114" i="1" s="1"/>
  <c r="E1113" i="1"/>
  <c r="D1113" i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E1105" i="1"/>
  <c r="D1105" i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E1098" i="1"/>
  <c r="D1098" i="1"/>
  <c r="E1097" i="1"/>
  <c r="D1097" i="1"/>
  <c r="D1096" i="1"/>
  <c r="E1096" i="1" s="1"/>
  <c r="E1095" i="1"/>
  <c r="D1095" i="1"/>
  <c r="E1094" i="1"/>
  <c r="D1094" i="1"/>
  <c r="D1093" i="1"/>
  <c r="E1093" i="1" s="1"/>
  <c r="D1092" i="1"/>
  <c r="E1092" i="1" s="1"/>
  <c r="D1091" i="1"/>
  <c r="E1091" i="1" s="1"/>
  <c r="E1090" i="1"/>
  <c r="D1090" i="1"/>
  <c r="E1089" i="1"/>
  <c r="D1089" i="1"/>
  <c r="D1088" i="1"/>
  <c r="E1088" i="1" s="1"/>
  <c r="D1087" i="1"/>
  <c r="E1087" i="1" s="1"/>
  <c r="D1086" i="1"/>
  <c r="E1086" i="1" s="1"/>
  <c r="E1085" i="1"/>
  <c r="D1085" i="1"/>
  <c r="D1084" i="1"/>
  <c r="E1084" i="1" s="1"/>
  <c r="E1083" i="1"/>
  <c r="D1083" i="1"/>
  <c r="E1082" i="1"/>
  <c r="D1082" i="1"/>
  <c r="D1081" i="1"/>
  <c r="E1081" i="1" s="1"/>
  <c r="D1080" i="1"/>
  <c r="E1080" i="1" s="1"/>
  <c r="D1079" i="1"/>
  <c r="E1079" i="1" s="1"/>
  <c r="E1078" i="1"/>
  <c r="D1078" i="1"/>
  <c r="E1077" i="1"/>
  <c r="D1077" i="1"/>
  <c r="D1076" i="1"/>
  <c r="E1076" i="1" s="1"/>
  <c r="E1075" i="1"/>
  <c r="D1075" i="1"/>
  <c r="E1074" i="1"/>
  <c r="D1074" i="1"/>
  <c r="D1073" i="1"/>
  <c r="E1073" i="1" s="1"/>
  <c r="D1072" i="1"/>
  <c r="E1072" i="1" s="1"/>
  <c r="D1071" i="1"/>
  <c r="E1071" i="1" s="1"/>
  <c r="E1070" i="1"/>
  <c r="D1070" i="1"/>
  <c r="E1069" i="1"/>
  <c r="D1069" i="1"/>
  <c r="D1068" i="1"/>
  <c r="E1068" i="1" s="1"/>
  <c r="E1067" i="1"/>
  <c r="D1067" i="1"/>
  <c r="D1066" i="1"/>
  <c r="E1066" i="1" s="1"/>
  <c r="D1065" i="1"/>
  <c r="E1065" i="1" s="1"/>
  <c r="D1064" i="1"/>
  <c r="E1064" i="1" s="1"/>
  <c r="D1063" i="1"/>
  <c r="E1063" i="1" s="1"/>
  <c r="E1062" i="1"/>
  <c r="D1062" i="1"/>
  <c r="D1061" i="1"/>
  <c r="E1061" i="1" s="1"/>
  <c r="D1060" i="1"/>
  <c r="E1060" i="1" s="1"/>
  <c r="D1059" i="1"/>
  <c r="E1059" i="1" s="1"/>
  <c r="E1058" i="1"/>
  <c r="D1058" i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E1050" i="1"/>
  <c r="D1050" i="1"/>
  <c r="E1049" i="1"/>
  <c r="D1049" i="1"/>
  <c r="D1048" i="1"/>
  <c r="E1048" i="1" s="1"/>
  <c r="D1047" i="1"/>
  <c r="E1047" i="1" s="1"/>
  <c r="D1046" i="1"/>
  <c r="E1046" i="1" s="1"/>
  <c r="E1045" i="1"/>
  <c r="D1045" i="1"/>
  <c r="D1044" i="1"/>
  <c r="E1044" i="1" s="1"/>
  <c r="D1043" i="1"/>
  <c r="E1043" i="1" s="1"/>
  <c r="E1042" i="1"/>
  <c r="D1042" i="1"/>
  <c r="D1041" i="1"/>
  <c r="E1041" i="1" s="1"/>
  <c r="D1040" i="1"/>
  <c r="E1040" i="1" s="1"/>
  <c r="D1039" i="1"/>
  <c r="E1039" i="1" s="1"/>
  <c r="D1038" i="1"/>
  <c r="E1038" i="1" s="1"/>
  <c r="E1037" i="1"/>
  <c r="D1037" i="1"/>
  <c r="D1036" i="1"/>
  <c r="E1036" i="1" s="1"/>
  <c r="E1035" i="1"/>
  <c r="D1035" i="1"/>
  <c r="E1034" i="1"/>
  <c r="D1034" i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E1002" i="1"/>
  <c r="D1002" i="1"/>
  <c r="E1001" i="1"/>
  <c r="D1001" i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E994" i="1"/>
  <c r="D994" i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E979" i="1"/>
  <c r="D979" i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E946" i="1"/>
  <c r="D946" i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E939" i="1"/>
  <c r="D939" i="1"/>
  <c r="E938" i="1"/>
  <c r="D938" i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E921" i="1"/>
  <c r="D921" i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E883" i="1"/>
  <c r="D883" i="1"/>
  <c r="E882" i="1"/>
  <c r="D882" i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E875" i="1"/>
  <c r="D875" i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E865" i="1"/>
  <c r="D865" i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E857" i="1"/>
  <c r="D857" i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E842" i="1"/>
  <c r="D842" i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E827" i="1"/>
  <c r="D827" i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E819" i="1"/>
  <c r="D819" i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E809" i="1"/>
  <c r="D809" i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E802" i="1"/>
  <c r="D802" i="1"/>
  <c r="E801" i="1"/>
  <c r="D801" i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E786" i="1"/>
  <c r="D786" i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E779" i="1"/>
  <c r="D779" i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E763" i="1"/>
  <c r="D763" i="1"/>
  <c r="D762" i="1"/>
  <c r="E762" i="1" s="1"/>
  <c r="E761" i="1"/>
  <c r="D761" i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E746" i="1"/>
  <c r="D746" i="1"/>
  <c r="E745" i="1"/>
  <c r="D745" i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E738" i="1"/>
  <c r="D738" i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E723" i="1"/>
  <c r="D723" i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E705" i="1"/>
  <c r="D705" i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E690" i="1"/>
  <c r="D690" i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E683" i="1"/>
  <c r="D683" i="1"/>
  <c r="E682" i="1"/>
  <c r="D682" i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E667" i="1"/>
  <c r="D667" i="1"/>
  <c r="D666" i="1"/>
  <c r="E666" i="1" s="1"/>
  <c r="E665" i="1"/>
  <c r="D665" i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E649" i="1"/>
  <c r="D649" i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E642" i="1"/>
  <c r="D642" i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E627" i="1"/>
  <c r="D627" i="1"/>
  <c r="E626" i="1"/>
  <c r="D626" i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E619" i="1"/>
  <c r="D619" i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E609" i="1"/>
  <c r="D609" i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E601" i="1"/>
  <c r="D601" i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E586" i="1"/>
  <c r="D586" i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E571" i="1"/>
  <c r="D571" i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E563" i="1"/>
  <c r="D563" i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E553" i="1"/>
  <c r="D553" i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E546" i="1"/>
  <c r="D546" i="1"/>
  <c r="E545" i="1"/>
  <c r="D545" i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E538" i="1"/>
  <c r="D538" i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E498" i="1"/>
  <c r="D498" i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E486" i="1"/>
  <c r="D486" i="1"/>
  <c r="D485" i="1"/>
  <c r="E485" i="1" s="1"/>
  <c r="D484" i="1"/>
  <c r="E484" i="1" s="1"/>
  <c r="D483" i="1"/>
  <c r="E483" i="1" s="1"/>
  <c r="E482" i="1"/>
  <c r="D482" i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E470" i="1"/>
  <c r="D470" i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E444" i="1"/>
  <c r="D444" i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E436" i="1"/>
  <c r="D436" i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E412" i="1"/>
  <c r="D412" i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E394" i="1"/>
  <c r="D394" i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E382" i="1"/>
  <c r="D382" i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E372" i="1"/>
  <c r="D372" i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E364" i="1"/>
  <c r="D364" i="1"/>
  <c r="D363" i="1"/>
  <c r="E363" i="1" s="1"/>
  <c r="E362" i="1"/>
  <c r="D362" i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E352" i="1"/>
  <c r="D352" i="1"/>
  <c r="D351" i="1"/>
  <c r="E351" i="1" s="1"/>
  <c r="E350" i="1"/>
  <c r="D350" i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E342" i="1"/>
  <c r="D342" i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E334" i="1"/>
  <c r="D334" i="1"/>
  <c r="D333" i="1"/>
  <c r="E333" i="1" s="1"/>
  <c r="D332" i="1"/>
  <c r="E332" i="1" s="1"/>
  <c r="D331" i="1"/>
  <c r="E331" i="1" s="1"/>
  <c r="E330" i="1"/>
  <c r="D330" i="1"/>
  <c r="E329" i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E323" i="1"/>
  <c r="D323" i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E315" i="1"/>
  <c r="D315" i="1"/>
  <c r="E314" i="1"/>
  <c r="D314" i="1"/>
  <c r="D313" i="1"/>
  <c r="E313" i="1" s="1"/>
  <c r="D312" i="1"/>
  <c r="E312" i="1" s="1"/>
  <c r="D311" i="1"/>
  <c r="E311" i="1" s="1"/>
  <c r="E310" i="1"/>
  <c r="D310" i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E302" i="1"/>
  <c r="D302" i="1"/>
  <c r="D301" i="1"/>
  <c r="E301" i="1" s="1"/>
  <c r="D300" i="1"/>
  <c r="E300" i="1" s="1"/>
  <c r="D299" i="1"/>
  <c r="E299" i="1" s="1"/>
  <c r="D298" i="1"/>
  <c r="E298" i="1" s="1"/>
  <c r="E297" i="1"/>
  <c r="D297" i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E286" i="1"/>
  <c r="D286" i="1"/>
  <c r="D285" i="1"/>
  <c r="E285" i="1" s="1"/>
  <c r="D284" i="1"/>
  <c r="E284" i="1" s="1"/>
  <c r="D283" i="1"/>
  <c r="E283" i="1" s="1"/>
  <c r="E282" i="1"/>
  <c r="D282" i="1"/>
  <c r="E281" i="1"/>
  <c r="D281" i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E251" i="1"/>
  <c r="D251" i="1"/>
  <c r="E250" i="1"/>
  <c r="D250" i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E233" i="1"/>
  <c r="D233" i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E218" i="1"/>
  <c r="D218" i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E195" i="1"/>
  <c r="D195" i="1"/>
  <c r="E194" i="1"/>
  <c r="D194" i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E187" i="1"/>
  <c r="D187" i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E177" i="1"/>
  <c r="D177" i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E169" i="1"/>
  <c r="D169" i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E139" i="1"/>
  <c r="D139" i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E131" i="1"/>
  <c r="D131" i="1"/>
  <c r="E130" i="1"/>
  <c r="D130" i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E121" i="1"/>
  <c r="D121" i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E114" i="1"/>
  <c r="D114" i="1"/>
  <c r="E113" i="1"/>
  <c r="D113" i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E67" i="1"/>
  <c r="D67" i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E58" i="1"/>
  <c r="D58" i="1"/>
  <c r="E57" i="1"/>
  <c r="D57" i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E50" i="1"/>
  <c r="D50" i="1"/>
  <c r="E49" i="1"/>
  <c r="D49" i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E11" i="1"/>
  <c r="D11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<sst xmlns="http://schemas.openxmlformats.org/spreadsheetml/2006/main" count="4892" uniqueCount="4080">
  <si>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</si>
  <si>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</si>
  <si>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</si>
  <si>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</si>
  <si>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</si>
  <si>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</si>
  <si>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</si>
  <si>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</si>
  <si>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</si>
  <si>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</si>
  <si>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</si>
  <si>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</si>
  <si>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</si>
  <si>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</si>
  <si>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</si>
  <si>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</si>
  <si>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</si>
  <si>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</si>
  <si>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</si>
  <si>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</si>
  <si>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</si>
  <si>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</si>
  <si>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</si>
  <si>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</si>
  <si>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</si>
  <si>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</si>
  <si>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</si>
  <si>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</si>
  <si>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</si>
  <si>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</si>
  <si>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</si>
  <si>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</si>
  <si>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</si>
  <si>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</si>
  <si>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</si>
  <si>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</si>
  <si>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</si>
  <si>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</si>
  <si>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</si>
  <si>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</si>
  <si>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</si>
  <si>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</si>
  <si>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</si>
  <si>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</si>
  <si>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</si>
  <si>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</si>
  <si>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</si>
  <si>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</si>
  <si>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</si>
  <si>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</si>
  <si>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</si>
  <si>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</si>
  <si>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</si>
  <si>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</si>
  <si>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</si>
  <si>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</si>
  <si>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</si>
  <si>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</si>
  <si>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</si>
  <si>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</si>
  <si>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</si>
  <si>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</si>
  <si>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</si>
  <si>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</si>
  <si>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</si>
  <si>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</si>
  <si>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</si>
  <si>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</si>
  <si>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</si>
  <si>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</si>
  <si>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</si>
  <si>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</si>
  <si>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</si>
  <si>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</si>
  <si>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</si>
  <si>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</si>
  <si>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</si>
  <si>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</si>
  <si>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</si>
  <si>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</si>
  <si>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</si>
  <si>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</si>
  <si>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</si>
  <si>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</si>
  <si>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</si>
  <si>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</si>
  <si>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</si>
  <si>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</si>
  <si>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</si>
  <si>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</si>
  <si>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</si>
  <si>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</si>
  <si>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</si>
  <si>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</si>
  <si>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</si>
  <si>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</si>
  <si>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</si>
  <si>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</si>
  <si>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</si>
  <si>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</si>
  <si>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</si>
  <si>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</si>
  <si>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</si>
  <si>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</si>
  <si>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</si>
  <si>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</si>
  <si>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</si>
  <si>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</si>
  <si>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</si>
  <si>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</si>
  <si>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</si>
  <si>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</si>
  <si>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</si>
  <si>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</si>
  <si>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</si>
  <si>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</si>
  <si>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</si>
  <si>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</si>
  <si>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</si>
  <si>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</si>
  <si>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</si>
  <si>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</si>
  <si>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</si>
  <si>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</si>
  <si>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</si>
  <si>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</si>
  <si>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</si>
  <si>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</si>
  <si>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</si>
  <si>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</si>
  <si>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</si>
  <si>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</si>
  <si>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</si>
  <si>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</si>
  <si>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</si>
  <si>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</si>
  <si>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</si>
  <si>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</si>
  <si>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</si>
  <si>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</si>
  <si>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</si>
  <si>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</si>
  <si>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</si>
  <si>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</si>
  <si>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</si>
  <si>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</si>
  <si>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</si>
  <si>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</si>
  <si>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</si>
  <si>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</si>
  <si>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</si>
  <si>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</si>
  <si>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</si>
  <si>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</si>
  <si>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</si>
  <si>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</si>
  <si>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</si>
  <si>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</si>
  <si>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</si>
  <si>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</si>
  <si>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</si>
  <si>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</si>
  <si>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</si>
  <si>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</si>
  <si>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</si>
  <si>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</si>
  <si>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</si>
  <si>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</si>
  <si>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</si>
  <si>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</si>
  <si>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</si>
  <si>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</si>
  <si>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</si>
  <si>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</si>
  <si>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</si>
  <si>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</si>
  <si>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</si>
  <si>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</si>
  <si>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</si>
  <si>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</si>
  <si>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</si>
  <si>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</si>
  <si>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</si>
  <si>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</si>
  <si>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</si>
  <si>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</si>
  <si>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</si>
  <si>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</si>
  <si>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</si>
  <si>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</si>
  <si>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</si>
  <si>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</si>
  <si>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</si>
  <si>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</si>
  <si>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</si>
  <si>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</si>
  <si>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</si>
  <si>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</si>
  <si>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</si>
  <si>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</si>
  <si>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</si>
  <si>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</si>
  <si>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</si>
  <si>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</si>
  <si>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</si>
  <si>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</si>
  <si>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</si>
  <si>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</si>
  <si>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</si>
  <si>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</si>
  <si>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</si>
  <si>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</si>
  <si>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</si>
  <si>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</si>
  <si>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</si>
  <si>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</si>
  <si>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</si>
  <si>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</si>
  <si>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</si>
  <si>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</si>
  <si>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</si>
  <si>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</si>
  <si>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</si>
  <si>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</si>
  <si>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</si>
  <si>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</si>
  <si>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</si>
  <si>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</si>
  <si>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</si>
  <si>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</si>
  <si>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</si>
  <si>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</si>
  <si>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</si>
  <si>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</si>
  <si>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</si>
  <si>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</si>
  <si>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</si>
  <si>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</si>
  <si>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</si>
  <si>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</si>
  <si>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</si>
  <si>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</si>
  <si>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</si>
  <si>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</si>
  <si>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</si>
  <si>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</si>
  <si>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</si>
  <si>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</si>
  <si>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</si>
  <si>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</si>
  <si>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</si>
  <si>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</si>
  <si>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</si>
  <si>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</si>
  <si>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</si>
  <si>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</si>
  <si>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</si>
  <si>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</si>
  <si>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</si>
  <si>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</si>
  <si>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</si>
  <si>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</si>
  <si>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</si>
  <si>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</si>
  <si>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</si>
  <si>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</si>
  <si>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</si>
  <si>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</si>
  <si>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</si>
  <si>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</si>
  <si>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</si>
  <si>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</si>
  <si>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</si>
  <si>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</si>
  <si>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</si>
  <si>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</si>
  <si>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</si>
  <si>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</si>
  <si>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</si>
  <si>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</si>
  <si>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</si>
  <si>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</si>
  <si>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</si>
  <si>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</si>
  <si>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</si>
  <si>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</si>
  <si>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</si>
  <si>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</si>
  <si>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</si>
  <si>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</si>
  <si>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</si>
  <si>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</si>
  <si>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</si>
  <si>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</si>
  <si>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</si>
  <si>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</si>
  <si>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</si>
  <si>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</si>
  <si>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</si>
  <si>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</si>
  <si>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</si>
  <si>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</si>
  <si>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</si>
  <si>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</si>
  <si>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</si>
  <si>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</si>
  <si>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</si>
  <si>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</si>
  <si>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</si>
  <si>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</si>
  <si>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</si>
  <si>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</si>
  <si>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</si>
  <si>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</si>
  <si>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</si>
  <si>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</si>
  <si>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</si>
  <si>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</si>
  <si>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</si>
  <si>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</si>
  <si>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</si>
  <si>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</si>
  <si>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</si>
  <si>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</si>
  <si>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</si>
  <si>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</si>
  <si>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</si>
  <si>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</si>
  <si>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</si>
  <si>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</si>
  <si>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</si>
  <si>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</si>
  <si>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</si>
  <si>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</si>
  <si>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</si>
  <si>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</si>
  <si>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</si>
  <si>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</si>
  <si>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</si>
  <si>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</si>
  <si>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</si>
  <si>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</si>
  <si>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</si>
  <si>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</si>
  <si>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</si>
  <si>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</si>
  <si>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</si>
  <si>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</si>
  <si>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</si>
  <si>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</si>
  <si>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</si>
  <si>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</si>
  <si>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</si>
  <si>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</si>
  <si>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</si>
  <si>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</si>
  <si>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</si>
  <si>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</si>
  <si>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</si>
  <si>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</si>
  <si>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</si>
  <si>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</si>
  <si>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</si>
  <si>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</si>
  <si>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</si>
  <si>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</si>
  <si>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</si>
  <si>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</si>
  <si>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</si>
  <si>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</si>
  <si>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</si>
  <si>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</si>
  <si>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</si>
  <si>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</si>
  <si>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</si>
  <si>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</si>
  <si>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</si>
  <si>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</si>
  <si>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</si>
  <si>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</si>
  <si>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</si>
  <si>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</si>
  <si>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</si>
  <si>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</si>
  <si>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</si>
  <si>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</si>
  <si>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</si>
  <si>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</si>
  <si>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</si>
  <si>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</si>
  <si>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</si>
  <si>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</si>
  <si>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</si>
  <si>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</si>
  <si>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</si>
  <si>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</si>
  <si>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</si>
  <si>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</si>
  <si>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</si>
  <si>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</si>
  <si>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</si>
  <si>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</si>
  <si>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</si>
  <si>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</si>
  <si>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</si>
  <si>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</si>
  <si>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</si>
  <si>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</si>
  <si>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</si>
  <si>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</si>
  <si>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</si>
  <si>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</si>
  <si>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</si>
  <si>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</si>
  <si>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</si>
  <si>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</si>
  <si>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</si>
  <si>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</si>
  <si>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</si>
  <si>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</si>
  <si>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</si>
  <si>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</si>
  <si>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</si>
  <si>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</si>
  <si>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</si>
  <si>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</si>
  <si>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</si>
  <si>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</si>
  <si>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</si>
  <si>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</si>
  <si>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</si>
  <si>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</si>
  <si>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</si>
  <si>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</si>
  <si>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</si>
  <si>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</si>
  <si>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</si>
  <si>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</si>
  <si>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</si>
  <si>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</si>
  <si>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</si>
  <si>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</si>
  <si>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</si>
  <si>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</si>
  <si>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</si>
  <si>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</si>
  <si>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</si>
  <si>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</si>
  <si>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</si>
  <si>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</si>
  <si>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</si>
  <si>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</si>
  <si>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</si>
  <si>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</si>
  <si>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</si>
  <si>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</si>
  <si>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</si>
  <si>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</si>
  <si>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</si>
  <si>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</si>
  <si>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</si>
  <si>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</si>
  <si>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</si>
  <si>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</si>
  <si>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</si>
  <si>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</si>
  <si>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</si>
  <si>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</si>
  <si>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</si>
  <si>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</si>
  <si>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</si>
  <si>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</si>
  <si>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</si>
  <si>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</si>
  <si>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</si>
  <si>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</si>
  <si>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</si>
  <si>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</si>
  <si>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</si>
  <si>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</si>
  <si>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</si>
  <si>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</si>
  <si>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</si>
  <si>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</si>
  <si>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</si>
  <si>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</si>
  <si>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</si>
  <si>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</si>
  <si>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</si>
  <si>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</si>
  <si>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</si>
  <si>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</si>
  <si>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</si>
  <si>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</si>
  <si>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</si>
  <si>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</si>
  <si>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</si>
  <si>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</si>
  <si>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</si>
  <si>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</si>
  <si>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</si>
  <si>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</si>
  <si>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</si>
  <si>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</si>
  <si>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</si>
  <si>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</si>
  <si>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</si>
  <si>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</si>
  <si>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</si>
  <si>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</si>
  <si>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</si>
  <si>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</si>
  <si>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</si>
  <si>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</si>
  <si>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</si>
  <si>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</si>
  <si>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</si>
  <si>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</si>
  <si>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</si>
  <si>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</si>
  <si>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</si>
  <si>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</si>
  <si>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</si>
  <si>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</si>
  <si>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</si>
  <si>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</si>
  <si>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</si>
  <si>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</si>
  <si>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</si>
  <si>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</si>
  <si>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</si>
  <si>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</si>
  <si>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</si>
  <si>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</si>
  <si>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</si>
  <si>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</si>
  <si>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</si>
  <si>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</si>
  <si>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</si>
  <si>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</si>
  <si>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</si>
  <si>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</si>
  <si>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</si>
  <si>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</si>
  <si>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</si>
  <si>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</si>
  <si>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</si>
  <si>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</si>
  <si>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</si>
  <si>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</si>
  <si>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</si>
  <si>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</si>
  <si>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</si>
  <si>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</si>
  <si>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</si>
  <si>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</si>
  <si>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</si>
  <si>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</si>
  <si>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</si>
  <si>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</si>
  <si>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</si>
  <si>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</si>
  <si>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</si>
  <si>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</si>
  <si>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</si>
  <si>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</si>
  <si>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</si>
  <si>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</si>
  <si>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</si>
  <si>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</si>
  <si>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</si>
  <si>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</si>
  <si>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</si>
  <si>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</si>
  <si>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</si>
  <si>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</si>
  <si>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</si>
  <si>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</si>
  <si>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</si>
  <si>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</si>
  <si>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</si>
  <si>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</si>
  <si>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</si>
  <si>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</si>
  <si>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</si>
  <si>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</si>
  <si>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</si>
  <si>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</si>
  <si>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</si>
  <si>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</si>
  <si>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</si>
  <si>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</si>
  <si>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</si>
  <si>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</si>
  <si>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</si>
  <si>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</si>
  <si>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</si>
  <si>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</si>
  <si>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</si>
  <si>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</si>
  <si>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</si>
  <si>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</si>
  <si>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</si>
  <si>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</si>
  <si>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</si>
  <si>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</si>
  <si>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</si>
  <si>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</si>
  <si>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</si>
  <si>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</si>
  <si>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</si>
  <si>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</si>
  <si>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</si>
  <si>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</si>
  <si>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</si>
  <si>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</si>
  <si>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</si>
  <si>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</si>
  <si>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</si>
  <si>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</si>
  <si>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</si>
  <si>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</si>
  <si>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</si>
  <si>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</si>
  <si>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</si>
  <si>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</si>
  <si>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</si>
  <si>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</si>
  <si>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</si>
  <si>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</si>
  <si>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</si>
  <si>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</si>
  <si>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</si>
  <si>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</si>
  <si>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</si>
  <si>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</si>
  <si>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</si>
  <si>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</si>
  <si>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</si>
  <si>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</si>
  <si>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</si>
  <si>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</si>
  <si>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</si>
  <si>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</si>
  <si>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</si>
  <si>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</si>
  <si>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</si>
  <si>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</si>
  <si>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</si>
  <si>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</si>
  <si>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</si>
  <si>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</si>
  <si>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</si>
  <si>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</si>
  <si>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</si>
  <si>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</si>
  <si>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</si>
  <si>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</si>
  <si>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</si>
  <si>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</si>
  <si>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</si>
  <si>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</si>
  <si>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</si>
  <si>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</si>
  <si>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</si>
  <si>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</si>
  <si>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</si>
  <si>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</si>
  <si>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</si>
  <si>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</si>
  <si>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</si>
  <si>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</si>
  <si>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</si>
  <si>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</si>
  <si>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</si>
  <si>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</si>
  <si>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</si>
  <si>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</si>
  <si>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</si>
  <si>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</si>
  <si>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</si>
  <si>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</si>
  <si>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</si>
  <si>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</si>
  <si>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</si>
  <si>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</si>
  <si>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</si>
  <si>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</si>
  <si>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</si>
  <si>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</si>
  <si>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</si>
  <si>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</si>
  <si>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</si>
  <si>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</si>
  <si>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</si>
  <si>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</si>
  <si>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</si>
  <si>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</si>
  <si>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</si>
  <si>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</si>
  <si>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</si>
  <si>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</si>
  <si>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</si>
  <si>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</si>
  <si>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</si>
  <si>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</si>
  <si>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</si>
  <si>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</si>
  <si>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</si>
  <si>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</si>
  <si>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</si>
  <si>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</si>
  <si>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</si>
  <si>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</si>
  <si>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</si>
  <si>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</si>
  <si>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</si>
  <si>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</si>
  <si>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</si>
  <si>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</si>
  <si>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</si>
  <si>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</si>
  <si>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</si>
  <si>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</si>
  <si>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</si>
  <si>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</si>
  <si>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</si>
  <si>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</si>
  <si>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</si>
  <si>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</si>
  <si>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</si>
  <si>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</si>
  <si>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</si>
  <si>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</si>
  <si>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</si>
  <si>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</si>
  <si>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</si>
  <si>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</si>
  <si>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</si>
  <si>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</si>
  <si>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</si>
  <si>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</si>
  <si>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</si>
  <si>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</si>
  <si>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</si>
  <si>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</si>
  <si>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</si>
  <si>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</si>
  <si>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</si>
  <si>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</si>
  <si>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</si>
  <si>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</si>
  <si>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</si>
  <si>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</si>
  <si>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</si>
  <si>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</si>
  <si>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</si>
  <si>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</si>
  <si>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</si>
  <si>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</si>
  <si>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</si>
  <si>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</si>
  <si>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</si>
  <si>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</si>
  <si>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</si>
  <si>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</si>
  <si>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</si>
  <si>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</si>
  <si>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</si>
  <si>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</si>
  <si>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</si>
  <si>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</si>
  <si>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</si>
  <si>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</si>
  <si>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</si>
  <si>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</si>
  <si>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</si>
  <si>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</si>
  <si>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</si>
  <si>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</si>
  <si>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</si>
  <si>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</si>
  <si>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</si>
  <si>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</si>
  <si>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</si>
  <si>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</si>
  <si>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</si>
  <si>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</si>
  <si>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</si>
  <si>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</si>
  <si>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</si>
  <si>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</si>
  <si>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</si>
  <si>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</si>
  <si>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</si>
  <si>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</si>
  <si>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</si>
  <si>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</si>
  <si>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</si>
  <si>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</si>
  <si>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</si>
  <si>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</si>
  <si>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</si>
  <si>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</si>
  <si>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</si>
  <si>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</si>
  <si>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</si>
  <si>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</si>
  <si>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</si>
  <si>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</si>
  <si>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</si>
  <si>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</si>
  <si>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</si>
  <si>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</si>
  <si>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</si>
  <si>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</si>
  <si>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</si>
  <si>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</si>
  <si>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</si>
  <si>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</si>
  <si>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</si>
  <si>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</si>
  <si>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</si>
  <si>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</si>
  <si>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</si>
  <si>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</si>
  <si>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</si>
  <si>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</si>
  <si>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</si>
  <si>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</si>
  <si>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</si>
  <si>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</si>
  <si>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</si>
  <si>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</si>
  <si>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</si>
  <si>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</si>
  <si>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</si>
  <si>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</si>
  <si>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</si>
  <si>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</si>
  <si>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</si>
  <si>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</si>
  <si>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</si>
  <si>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</si>
  <si>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</si>
  <si>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</si>
  <si>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</si>
  <si>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</si>
  <si>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</si>
  <si>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</si>
  <si>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</si>
  <si>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</si>
  <si>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</si>
  <si>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</si>
  <si>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</si>
  <si>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</si>
  <si>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</si>
  <si>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</si>
  <si>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</si>
  <si>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</si>
  <si>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</si>
  <si>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</si>
  <si>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</si>
  <si>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</si>
  <si>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</si>
  <si>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</si>
  <si>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</si>
  <si>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</si>
  <si>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</si>
  <si>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</si>
  <si>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</si>
  <si>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</si>
  <si>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</si>
  <si>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</si>
  <si>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</si>
  <si>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</si>
  <si>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</si>
  <si>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</si>
  <si>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</si>
  <si>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</si>
  <si>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</si>
  <si>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</si>
  <si>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</si>
  <si>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</si>
  <si>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</si>
  <si>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</si>
  <si>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</si>
  <si>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</si>
  <si>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</si>
  <si>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</si>
  <si>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</si>
  <si>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</si>
  <si>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</si>
  <si>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</si>
  <si>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</si>
  <si>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</si>
  <si>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</si>
  <si>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</si>
  <si>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</si>
  <si>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</si>
  <si>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</si>
  <si>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</si>
  <si>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</si>
  <si>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</si>
  <si>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</si>
  <si>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</si>
  <si>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</si>
  <si>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</si>
  <si>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</si>
  <si>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</si>
  <si>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</si>
  <si>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</si>
  <si>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</si>
  <si>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</si>
  <si>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</si>
  <si>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</si>
  <si>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</si>
  <si>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</si>
  <si>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</si>
  <si>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</si>
  <si>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</si>
  <si>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</si>
  <si>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</si>
  <si>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</si>
  <si>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</si>
  <si>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</si>
  <si>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</si>
  <si>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</si>
  <si>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</si>
  <si>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</si>
  <si>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</si>
  <si>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</si>
  <si>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</si>
  <si>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</si>
  <si>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</si>
  <si>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</si>
  <si>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</si>
  <si>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</si>
  <si>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</si>
  <si>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</si>
  <si>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</si>
  <si>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</si>
  <si>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</si>
  <si>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</si>
  <si>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</si>
  <si>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</si>
  <si>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</si>
  <si>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</si>
  <si>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</si>
  <si>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</si>
  <si>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</si>
  <si>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</si>
  <si>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</si>
  <si>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</si>
  <si>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</si>
  <si>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</si>
  <si>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</si>
  <si>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</si>
  <si>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</si>
  <si>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</si>
  <si>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</si>
  <si>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</si>
  <si>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</si>
  <si>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</si>
  <si>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</si>
  <si>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</si>
  <si>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</si>
  <si>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</si>
  <si>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</si>
  <si>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</si>
  <si>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</si>
  <si>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</si>
  <si>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</si>
  <si>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</si>
  <si>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</si>
  <si>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</si>
  <si>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</si>
  <si>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</si>
  <si>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</si>
  <si>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</si>
  <si>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</si>
  <si>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</si>
  <si>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</si>
  <si>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</si>
  <si>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</si>
  <si>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</si>
  <si>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</si>
  <si>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</si>
  <si>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</si>
  <si>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</si>
  <si>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</si>
  <si>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</si>
  <si>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</si>
  <si>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</si>
  <si>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</si>
  <si>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</si>
  <si>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</si>
  <si>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</si>
  <si>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</si>
  <si>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</si>
  <si>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</si>
  <si>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</si>
  <si>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</si>
  <si>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</si>
  <si>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</si>
  <si>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</si>
  <si>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</si>
  <si>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</si>
  <si>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</si>
  <si>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</si>
  <si>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</si>
  <si>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</si>
  <si>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</si>
  <si>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</si>
  <si>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</si>
  <si>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</si>
  <si>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</si>
  <si>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</si>
  <si>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</si>
  <si>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</si>
  <si>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</si>
  <si>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</si>
  <si>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</si>
  <si>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</si>
  <si>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</si>
  <si>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</si>
  <si>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</si>
  <si>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</si>
  <si>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</si>
  <si>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</si>
  <si>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</si>
  <si>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</si>
  <si>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</si>
  <si>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</si>
  <si>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</si>
  <si>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</si>
  <si>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</si>
  <si>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</si>
  <si>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</si>
  <si>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</si>
  <si>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</si>
  <si>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</si>
  <si>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</si>
  <si>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</si>
  <si>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</si>
  <si>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</si>
  <si>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</si>
  <si>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</si>
  <si>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</si>
  <si>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</si>
  <si>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</si>
  <si>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</si>
  <si>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</si>
  <si>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</si>
  <si>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</si>
  <si>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</si>
  <si>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</si>
  <si>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</si>
  <si>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</si>
  <si>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</si>
  <si>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</si>
  <si>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</si>
  <si>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</si>
  <si>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</si>
  <si>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</si>
  <si>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</si>
  <si>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</si>
  <si>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</si>
  <si>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</si>
  <si>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</si>
  <si>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</si>
  <si>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</si>
  <si>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</si>
  <si>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</si>
  <si>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</si>
  <si>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</si>
  <si>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</si>
  <si>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</si>
  <si>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</si>
  <si>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</si>
  <si>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</si>
  <si>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</si>
  <si>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</si>
  <si>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</si>
  <si>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</si>
  <si>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</si>
  <si>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</si>
  <si>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</si>
  <si>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</si>
  <si>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</si>
  <si>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</si>
  <si>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</si>
  <si>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</si>
  <si>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</si>
  <si>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</si>
  <si>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</si>
  <si>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</si>
  <si>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</si>
  <si>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</si>
  <si>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</si>
  <si>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</si>
  <si>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</si>
  <si>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</si>
  <si>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</si>
  <si>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</si>
  <si>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</si>
  <si>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</si>
  <si>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</si>
  <si>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</si>
  <si>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</si>
  <si>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</si>
  <si>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</si>
  <si>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</si>
  <si>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</si>
  <si>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</si>
  <si>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</si>
  <si>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</si>
  <si>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</si>
  <si>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</si>
  <si>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</si>
  <si>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</si>
  <si>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</si>
  <si>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</si>
  <si>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</si>
  <si>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</si>
  <si>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</si>
  <si>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</si>
  <si>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</si>
  <si>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</si>
  <si>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</si>
  <si>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</si>
  <si>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</si>
  <si>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</si>
  <si>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</si>
  <si>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</si>
  <si>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</si>
  <si>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</si>
  <si>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</si>
  <si>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</si>
  <si>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</si>
  <si>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</si>
  <si>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</si>
  <si>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</si>
  <si>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</si>
  <si>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</si>
  <si>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</si>
  <si>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</si>
  <si>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</si>
  <si>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</si>
  <si>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</si>
  <si>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</si>
  <si>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</si>
  <si>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</si>
  <si>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</si>
  <si>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</si>
  <si>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</si>
  <si>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</si>
  <si>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</si>
  <si>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</si>
  <si>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</si>
  <si>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</si>
  <si>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</si>
  <si>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</si>
  <si>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</si>
  <si>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</si>
  <si>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</si>
  <si>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</si>
  <si>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</si>
  <si>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</si>
  <si>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</si>
  <si>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</si>
  <si>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</si>
  <si>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</si>
  <si>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</si>
  <si>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</si>
  <si>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</si>
  <si>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</si>
  <si>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</si>
  <si>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</si>
  <si>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</si>
  <si>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</si>
  <si>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</si>
  <si>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</si>
  <si>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</si>
  <si>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</si>
  <si>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</si>
  <si>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</si>
  <si>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</si>
  <si>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</si>
  <si>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</si>
  <si>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</si>
  <si>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</si>
  <si>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</si>
  <si>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</si>
  <si>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</si>
  <si>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</si>
  <si>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</si>
  <si>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</si>
  <si>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</si>
  <si>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</si>
  <si>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</si>
  <si>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</si>
  <si>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</si>
  <si>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</si>
  <si>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</si>
  <si>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</si>
  <si>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</si>
  <si>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</si>
  <si>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</si>
  <si>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</si>
  <si>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</si>
  <si>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</si>
  <si>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</si>
  <si>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</si>
  <si>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</si>
  <si>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</si>
  <si>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</si>
  <si>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</si>
  <si>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</si>
  <si>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</si>
  <si>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</si>
  <si>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</si>
  <si>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</si>
  <si>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</si>
  <si>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</si>
  <si>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</si>
  <si>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</si>
  <si>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</si>
  <si>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</si>
  <si>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</si>
  <si>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</si>
  <si>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</si>
  <si>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</si>
  <si>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</si>
  <si>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</si>
  <si>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</si>
  <si>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</si>
  <si>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</si>
  <si>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</si>
  <si>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</si>
  <si>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</si>
  <si>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</si>
  <si>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</si>
  <si>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</si>
  <si>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</si>
  <si>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</si>
  <si>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</si>
  <si>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</si>
  <si>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</si>
  <si>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</si>
  <si>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</si>
  <si>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</si>
  <si>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</si>
  <si>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</si>
  <si>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</si>
  <si>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</si>
  <si>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</si>
  <si>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</si>
  <si>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</si>
  <si>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</si>
  <si>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</si>
  <si>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</si>
  <si>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</si>
  <si>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</si>
  <si>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</si>
  <si>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</si>
  <si>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</si>
  <si>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</si>
  <si>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</si>
  <si>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</si>
  <si>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</si>
  <si>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</si>
  <si>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</si>
  <si>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</si>
  <si>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</si>
  <si>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</si>
  <si>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</si>
  <si>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</si>
  <si>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</si>
  <si>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</si>
  <si>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</si>
  <si>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</si>
  <si>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</si>
  <si>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</si>
  <si>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</si>
  <si>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</si>
  <si>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</si>
  <si>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</si>
  <si>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</si>
  <si>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</si>
  <si>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</si>
  <si>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</si>
  <si>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</si>
  <si>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</si>
  <si>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</si>
  <si>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</si>
  <si>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</si>
  <si>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</si>
  <si>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</si>
  <si>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</si>
  <si>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</si>
  <si>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</si>
  <si>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</si>
  <si>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</si>
  <si>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</si>
  <si>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</si>
  <si>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</si>
  <si>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</si>
  <si>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</si>
  <si>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</si>
  <si>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</si>
  <si>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</si>
  <si>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</si>
  <si>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</si>
  <si>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</si>
  <si>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</si>
  <si>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</si>
  <si>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</si>
  <si>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</si>
  <si>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</si>
  <si>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</si>
  <si>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</si>
  <si>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</si>
  <si>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</si>
  <si>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</si>
  <si>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</si>
  <si>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</si>
  <si>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</si>
  <si>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</si>
  <si>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</si>
  <si>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</si>
  <si>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</si>
  <si>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</si>
  <si>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</si>
  <si>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</si>
  <si>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</si>
  <si>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</si>
  <si>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</si>
  <si>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</si>
  <si>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</si>
  <si>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</si>
  <si>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</si>
  <si>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</si>
  <si>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</si>
  <si>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</si>
  <si>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</si>
  <si>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</si>
  <si>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</si>
  <si>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</si>
  <si>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</si>
  <si>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</si>
  <si>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</si>
  <si>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</si>
  <si>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</si>
  <si>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</si>
  <si>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</si>
  <si>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</si>
  <si>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</si>
  <si>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</si>
  <si>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</si>
  <si>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</si>
  <si>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</si>
  <si>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</si>
  <si>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</si>
  <si>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</si>
  <si>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</si>
  <si>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</si>
  <si>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</si>
  <si>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</si>
  <si>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</si>
  <si>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</si>
  <si>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</si>
  <si>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</si>
  <si>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</si>
  <si>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</si>
  <si>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</si>
  <si>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</si>
  <si>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</si>
  <si>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</si>
  <si>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</si>
  <si>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</si>
  <si>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</si>
  <si>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</si>
  <si>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</si>
  <si>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</si>
  <si>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</si>
  <si>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</si>
  <si>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</si>
  <si>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</si>
  <si>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</si>
  <si>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</si>
  <si>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</si>
  <si>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</si>
  <si>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</si>
  <si>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</si>
  <si>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</si>
  <si>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</si>
  <si>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</si>
  <si>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</si>
  <si>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</si>
  <si>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</si>
  <si>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</si>
  <si>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</si>
  <si>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</si>
  <si>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</si>
  <si>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</si>
  <si>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</si>
  <si>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</si>
  <si>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</si>
  <si>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</si>
  <si>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</si>
  <si>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</si>
  <si>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</si>
  <si>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</si>
  <si>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</si>
  <si>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</si>
  <si>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</si>
  <si>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</si>
  <si>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</si>
  <si>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</si>
  <si>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</si>
  <si>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</si>
  <si>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</si>
  <si>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</si>
  <si>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</si>
  <si>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</si>
  <si>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</si>
  <si>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</si>
  <si>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</si>
  <si>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</si>
  <si>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</si>
  <si>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</si>
  <si>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</si>
  <si>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</si>
  <si>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</si>
  <si>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</si>
  <si>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</si>
  <si>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</si>
  <si>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</si>
  <si>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</si>
  <si>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</si>
  <si>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</si>
  <si>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</si>
  <si>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</si>
  <si>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</si>
  <si>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</si>
  <si>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</si>
  <si>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</si>
  <si>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</si>
  <si>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</si>
  <si>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</si>
  <si>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</si>
  <si>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</si>
  <si>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</si>
  <si>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</si>
  <si>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</si>
  <si>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</si>
  <si>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</si>
  <si>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</si>
  <si>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</si>
  <si>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</si>
  <si>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</si>
  <si>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</si>
  <si>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</si>
  <si>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</si>
  <si>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</si>
  <si>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</si>
  <si>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</si>
  <si>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</si>
  <si>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</si>
  <si>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</si>
  <si>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</si>
  <si>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</si>
  <si>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</si>
  <si>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</si>
  <si>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</si>
  <si>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</si>
  <si>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</si>
  <si>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</si>
  <si>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</si>
  <si>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</si>
  <si>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</si>
  <si>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</si>
  <si>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</si>
  <si>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</si>
  <si>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</si>
  <si>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</si>
  <si>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</si>
  <si>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</si>
  <si>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</si>
  <si>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</si>
  <si>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</si>
  <si>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</si>
  <si>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</si>
  <si>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</si>
  <si>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</si>
  <si>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</si>
  <si>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</si>
  <si>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</si>
  <si>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</si>
  <si>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</si>
  <si>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</si>
  <si>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</si>
  <si>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</si>
  <si>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</si>
  <si>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</si>
  <si>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</si>
  <si>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</si>
  <si>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</si>
  <si>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</si>
  <si>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</si>
  <si>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</si>
  <si>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</si>
  <si>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</si>
  <si>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</si>
  <si>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</si>
  <si>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</si>
  <si>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</si>
  <si>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</si>
  <si>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</si>
  <si>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</si>
  <si>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</si>
  <si>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</si>
  <si>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</si>
  <si>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</si>
  <si>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</si>
  <si>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</si>
  <si>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</si>
  <si>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</si>
  <si>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</si>
  <si>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</si>
  <si>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</si>
  <si>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</si>
  <si>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</si>
  <si>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</si>
  <si>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</si>
  <si>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</si>
  <si>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</si>
  <si>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</si>
  <si>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</si>
  <si>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</si>
  <si>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</si>
  <si>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</si>
  <si>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</si>
  <si>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</si>
  <si>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</si>
  <si>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</si>
  <si>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</si>
  <si>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</si>
  <si>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</si>
  <si>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</si>
  <si>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</si>
  <si>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</si>
  <si>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</si>
  <si>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</si>
  <si>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</si>
  <si>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</si>
  <si>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</si>
  <si>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</si>
  <si>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</si>
  <si>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</si>
  <si>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</si>
  <si>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</si>
  <si>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</si>
  <si>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</si>
  <si>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</si>
  <si>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</si>
  <si>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</si>
  <si>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</si>
  <si>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</si>
  <si>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</si>
  <si>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</si>
  <si>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</si>
  <si>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</si>
  <si>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</si>
  <si>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</si>
  <si>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</si>
  <si>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</si>
  <si>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</si>
  <si>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</si>
  <si>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</si>
  <si>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</si>
  <si>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</si>
  <si>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</si>
  <si>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</si>
  <si>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</si>
  <si>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</si>
  <si>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</si>
  <si>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</si>
  <si>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</si>
  <si>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</si>
  <si>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</si>
  <si>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</si>
  <si>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</si>
  <si>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</si>
  <si>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</si>
  <si>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</si>
  <si>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</si>
  <si>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</si>
  <si>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</si>
  <si>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</si>
  <si>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</si>
  <si>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</si>
  <si>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</si>
  <si>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</si>
  <si>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</si>
  <si>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</si>
  <si>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</si>
  <si>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</si>
  <si>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</si>
  <si>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</si>
  <si>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</si>
  <si>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</si>
  <si>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</si>
  <si>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</si>
  <si>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</si>
  <si>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</si>
  <si>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</si>
  <si>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</si>
  <si>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</si>
  <si>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</si>
  <si>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</si>
  <si>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</si>
  <si>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</si>
  <si>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</si>
  <si>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</si>
  <si>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</si>
  <si>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</si>
  <si>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</si>
  <si>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</si>
  <si>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</si>
  <si>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</si>
  <si>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</si>
  <si>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</si>
  <si>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</si>
  <si>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</si>
  <si>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</si>
  <si>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</si>
  <si>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</si>
  <si>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</si>
  <si>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</si>
  <si>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</si>
  <si>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</si>
  <si>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</si>
  <si>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</si>
  <si>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</si>
  <si>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</si>
  <si>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</si>
  <si>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</si>
  <si>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</si>
  <si>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</si>
  <si>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</si>
  <si>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</si>
  <si>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</si>
  <si>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</si>
  <si>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</si>
  <si>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</si>
  <si>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</si>
  <si>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</si>
  <si>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</si>
  <si>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</si>
  <si>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</si>
  <si>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</si>
  <si>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</si>
  <si>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</si>
  <si>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</si>
  <si>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</si>
  <si>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</si>
  <si>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</si>
  <si>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</si>
  <si>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</si>
  <si>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</si>
  <si>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</si>
  <si>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</si>
  <si>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</si>
  <si>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</si>
  <si>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</si>
  <si>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</si>
  <si>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</si>
  <si>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</si>
  <si>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</si>
  <si>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</si>
  <si>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</si>
  <si>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</si>
  <si>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</si>
  <si>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</si>
  <si>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</si>
  <si>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</si>
  <si>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</si>
  <si>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</si>
  <si>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</si>
  <si>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</si>
  <si>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</si>
  <si>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</si>
  <si>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</si>
  <si>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</si>
  <si>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</si>
  <si>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</si>
  <si>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</si>
  <si>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</si>
  <si>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</si>
  <si>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</si>
  <si>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</si>
  <si>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</si>
  <si>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</si>
  <si>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</si>
  <si>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</si>
  <si>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</si>
  <si>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</si>
  <si>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</si>
  <si>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</si>
  <si>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</si>
  <si>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</si>
  <si>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</si>
  <si>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</si>
  <si>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</si>
  <si>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</si>
  <si>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</si>
  <si>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</si>
  <si>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</si>
  <si>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</si>
  <si>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</si>
  <si>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</si>
  <si>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</si>
  <si>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</si>
  <si>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</si>
  <si>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</si>
  <si>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</si>
  <si>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</si>
  <si>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</si>
  <si>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</si>
  <si>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</si>
  <si>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</si>
  <si>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</si>
  <si>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</si>
  <si>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</si>
  <si>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</si>
  <si>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</si>
  <si>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</si>
  <si>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</si>
  <si>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</si>
  <si>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</si>
  <si>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</si>
  <si>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</si>
  <si>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</si>
  <si>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</si>
  <si>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</si>
  <si>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</si>
  <si>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</si>
  <si>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</si>
  <si>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</si>
  <si>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</si>
  <si>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</si>
  <si>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</si>
  <si>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</si>
  <si>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</si>
  <si>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</si>
  <si>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</si>
  <si>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</si>
  <si>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</si>
  <si>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</si>
  <si>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</si>
  <si>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</si>
  <si>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</si>
  <si>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</si>
  <si>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</si>
  <si>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</si>
  <si>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</si>
  <si>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</si>
  <si>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</si>
  <si>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</si>
  <si>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</si>
  <si>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</si>
  <si>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</si>
  <si>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</si>
  <si>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</si>
  <si>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</si>
  <si>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</si>
  <si>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</si>
  <si>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</si>
  <si>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</si>
  <si>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</si>
  <si>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</si>
  <si>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</si>
  <si>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</si>
  <si>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</si>
  <si>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</si>
  <si>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</si>
  <si>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</si>
  <si>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</si>
  <si>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</si>
  <si>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</si>
  <si>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</si>
  <si>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</si>
  <si>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</si>
  <si>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</si>
  <si>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</si>
  <si>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</si>
  <si>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</si>
  <si>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</si>
  <si>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</si>
  <si>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</si>
  <si>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</si>
  <si>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</si>
  <si>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</si>
  <si>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</si>
  <si>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</si>
  <si>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</si>
  <si>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</si>
  <si>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</si>
  <si>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</si>
  <si>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</si>
  <si>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</si>
  <si>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</si>
  <si>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</si>
  <si>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</si>
  <si>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</si>
  <si>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</si>
  <si>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</si>
  <si>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</si>
  <si>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</si>
  <si>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</si>
  <si>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</si>
  <si>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</si>
  <si>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</si>
  <si>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</si>
  <si>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</si>
  <si>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</si>
  <si>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</si>
  <si>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</si>
  <si>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</si>
  <si>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</si>
  <si>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</si>
  <si>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</si>
  <si>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</si>
  <si>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</si>
  <si>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</si>
  <si>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</si>
  <si>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</si>
  <si>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</si>
  <si>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</si>
  <si>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</si>
  <si>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</si>
  <si>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</si>
  <si>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</si>
  <si>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</si>
  <si>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</si>
  <si>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</si>
  <si>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</si>
  <si>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</si>
  <si>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</si>
  <si>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</si>
  <si>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</si>
  <si>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</si>
  <si>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</si>
  <si>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</si>
  <si>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</si>
  <si>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</si>
  <si>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</si>
  <si>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</si>
  <si>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</si>
  <si>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</si>
  <si>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</si>
  <si>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</si>
  <si>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</si>
  <si>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</si>
  <si>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</si>
  <si>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</si>
  <si>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</si>
  <si>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</si>
  <si>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</si>
  <si>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</si>
  <si>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</si>
  <si>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</si>
  <si>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</si>
  <si>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</si>
  <si>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</si>
  <si>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</si>
  <si>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</si>
  <si>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</si>
  <si>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</si>
  <si>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</si>
  <si>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</si>
  <si>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</si>
  <si>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</si>
  <si>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</si>
  <si>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</si>
  <si>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</si>
  <si>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</si>
  <si>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</si>
  <si>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</si>
  <si>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</si>
  <si>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</si>
  <si>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</si>
  <si>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</si>
  <si>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</si>
  <si>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</si>
  <si>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</si>
  <si>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</si>
  <si>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</si>
  <si>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</si>
  <si>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</si>
  <si>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</si>
  <si>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</si>
  <si>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</si>
  <si>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</si>
  <si>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</si>
  <si>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</si>
  <si>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</si>
  <si>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</si>
  <si>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</si>
  <si>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</si>
  <si>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</si>
  <si>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</si>
  <si>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</si>
  <si>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</si>
  <si>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</si>
  <si>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</si>
  <si>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</si>
  <si>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</si>
  <si>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</si>
  <si>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</si>
  <si>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</si>
  <si>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</si>
  <si>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</si>
  <si>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</si>
  <si>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</si>
  <si>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</si>
  <si>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</si>
  <si>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</si>
  <si>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</si>
  <si>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</si>
  <si>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</si>
  <si>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</si>
  <si>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</si>
  <si>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</si>
  <si>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</si>
  <si>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</si>
  <si>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</si>
  <si>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</si>
  <si>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</si>
  <si>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</si>
  <si>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</si>
  <si>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</si>
  <si>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</si>
  <si>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</si>
  <si>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</si>
  <si>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</si>
  <si>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</si>
  <si>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</si>
  <si>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</si>
  <si>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</si>
  <si>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</si>
  <si>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</si>
  <si>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</si>
  <si>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</si>
  <si>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</si>
  <si>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</si>
  <si>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</si>
  <si>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</si>
  <si>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</si>
  <si>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</si>
  <si>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</si>
  <si>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</si>
  <si>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</si>
  <si>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</si>
  <si>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</si>
  <si>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</si>
  <si>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</si>
  <si>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</si>
  <si>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</si>
  <si>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</si>
  <si>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</si>
  <si>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</si>
  <si>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</si>
  <si>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</si>
  <si>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</si>
  <si>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</si>
  <si>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</si>
  <si>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</si>
  <si>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</si>
  <si>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</si>
  <si>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</si>
  <si>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</si>
  <si>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</si>
  <si>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</si>
  <si>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</si>
  <si>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</si>
  <si>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</si>
  <si>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</si>
  <si>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</si>
  <si>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</si>
  <si>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</si>
  <si>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</si>
  <si>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</si>
  <si>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</si>
  <si>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</si>
  <si>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</si>
  <si>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</si>
  <si>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</si>
  <si>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</si>
  <si>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</si>
  <si>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</si>
  <si>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</si>
  <si>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</si>
  <si>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</si>
  <si>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</si>
  <si>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</si>
  <si>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</si>
  <si>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</si>
  <si>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</si>
  <si>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</si>
  <si>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</si>
  <si>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</si>
  <si>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</si>
  <si>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</si>
  <si>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</si>
  <si>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</si>
  <si>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</si>
  <si>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</si>
  <si>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</si>
  <si>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</si>
  <si>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</si>
  <si>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</si>
  <si>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</si>
  <si>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</si>
  <si>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</si>
  <si>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</si>
  <si>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</si>
  <si>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</si>
  <si>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</si>
  <si>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</si>
  <si>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</si>
  <si>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</si>
  <si>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</si>
  <si>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</si>
  <si>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</si>
  <si>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</si>
  <si>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</si>
  <si>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</si>
  <si>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</si>
  <si>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</si>
  <si>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</si>
  <si>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</si>
  <si>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</si>
  <si>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</si>
  <si>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</si>
  <si>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</si>
  <si>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</si>
  <si>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</si>
  <si>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</si>
  <si>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</si>
  <si>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</si>
  <si>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</si>
  <si>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</si>
  <si>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</si>
  <si>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</si>
  <si>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</si>
  <si>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</si>
  <si>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</si>
  <si>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</si>
  <si>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</si>
  <si>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</si>
  <si>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</si>
  <si>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</si>
  <si>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</si>
  <si>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</si>
  <si>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</si>
  <si>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</si>
  <si>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</si>
  <si>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</si>
  <si>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</si>
  <si>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</si>
  <si>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</si>
  <si>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</si>
  <si>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</si>
  <si>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</si>
  <si>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</si>
  <si>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</si>
  <si>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</si>
  <si>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</si>
  <si>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</si>
  <si>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</si>
  <si>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</si>
  <si>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</si>
  <si>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</si>
  <si>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</si>
  <si>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</si>
  <si>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</si>
  <si>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</si>
  <si>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</si>
  <si>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</si>
  <si>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</si>
  <si>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</si>
  <si>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</si>
  <si>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</si>
  <si>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</si>
  <si>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</si>
  <si>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</si>
  <si>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</si>
  <si>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</si>
  <si>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</si>
  <si>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</si>
  <si>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</si>
  <si>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</si>
  <si>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</si>
  <si>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</si>
  <si>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</si>
  <si>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</si>
  <si>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</si>
  <si>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</si>
  <si>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</si>
  <si>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</si>
  <si>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</si>
  <si>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</si>
  <si>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</si>
  <si>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</si>
  <si>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</si>
  <si>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</si>
  <si>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</si>
  <si>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</si>
  <si>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</si>
  <si>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</si>
  <si>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</si>
  <si>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</si>
  <si>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</si>
  <si>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</si>
  <si>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</si>
  <si>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</si>
  <si>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</si>
  <si>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</si>
  <si>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</si>
  <si>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</si>
  <si>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</si>
  <si>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</si>
  <si>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</si>
  <si>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</si>
  <si>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</si>
  <si>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</si>
  <si>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</si>
  <si>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</si>
  <si>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</si>
  <si>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</si>
  <si>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</si>
  <si>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</si>
  <si>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</si>
  <si>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</si>
  <si>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</si>
  <si>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</si>
  <si>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</si>
  <si>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</si>
  <si>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</si>
  <si>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</si>
  <si>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</si>
  <si>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</si>
  <si>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</si>
  <si>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</si>
  <si>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</si>
  <si>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</si>
  <si>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</si>
  <si>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</si>
  <si>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</si>
  <si>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</si>
  <si>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</si>
  <si>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</si>
  <si>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</si>
  <si>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</si>
  <si>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</si>
  <si>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</si>
  <si>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</si>
  <si>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</si>
  <si>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</si>
  <si>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</si>
  <si>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</si>
  <si>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</si>
  <si>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</si>
  <si>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</si>
  <si>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</si>
  <si>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</si>
  <si>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</si>
  <si>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</si>
  <si>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</si>
  <si>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</si>
  <si>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</si>
  <si>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</si>
  <si>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</si>
  <si>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</si>
  <si>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</si>
  <si>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</si>
  <si>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</si>
  <si>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</si>
  <si>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</si>
  <si>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</si>
  <si>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</si>
  <si>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</si>
  <si>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</si>
  <si>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</si>
  <si>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</si>
  <si>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</si>
  <si>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</si>
  <si>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</si>
  <si>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</si>
  <si>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</si>
  <si>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</si>
  <si>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</si>
  <si>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</si>
  <si>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</si>
  <si>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</si>
  <si>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</si>
  <si>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</si>
  <si>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</si>
  <si>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</si>
  <si>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</si>
  <si>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</si>
  <si>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</si>
  <si>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</si>
  <si>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</si>
  <si>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</si>
  <si>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</si>
  <si>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</si>
  <si>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</si>
  <si>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</si>
  <si>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</si>
  <si>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</si>
  <si>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</si>
  <si>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</si>
  <si>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</si>
  <si>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</si>
  <si>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</si>
  <si>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</si>
  <si>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</si>
  <si>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</si>
  <si>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</si>
  <si>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</si>
  <si>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</si>
  <si>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</si>
  <si>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</si>
  <si>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</si>
  <si>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</si>
  <si>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</si>
  <si>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</si>
  <si>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</si>
  <si>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</si>
  <si>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</si>
  <si>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</si>
  <si>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</si>
  <si>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</si>
  <si>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</si>
  <si>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</si>
  <si>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</si>
  <si>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</si>
  <si>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</si>
  <si>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</si>
  <si>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</si>
  <si>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</si>
  <si>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</si>
  <si>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</si>
  <si>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</si>
  <si>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</si>
  <si>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</si>
  <si>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</si>
  <si>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</si>
  <si>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</si>
  <si>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</si>
  <si>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</si>
  <si>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</si>
  <si>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</si>
  <si>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</si>
  <si>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</si>
  <si>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</si>
  <si>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</si>
  <si>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</si>
  <si>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</si>
  <si>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</si>
  <si>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</si>
  <si>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</si>
  <si>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</si>
  <si>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</si>
  <si>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</si>
  <si>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</si>
  <si>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</si>
  <si>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</si>
  <si>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</si>
  <si>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</si>
  <si>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</si>
  <si>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</si>
  <si>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</si>
  <si>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</si>
  <si>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</si>
  <si>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</si>
  <si>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</si>
  <si>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</si>
  <si>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</si>
  <si>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</si>
  <si>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</si>
  <si>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</si>
  <si>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</si>
  <si>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</si>
  <si>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</si>
  <si>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</si>
  <si>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</si>
  <si>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</si>
  <si>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</si>
  <si>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</si>
  <si>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</si>
  <si>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</si>
  <si>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</si>
  <si>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</si>
  <si>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</si>
  <si>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</si>
  <si>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</si>
  <si>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</si>
  <si>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</si>
  <si>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</si>
  <si>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</si>
  <si>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</si>
  <si>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</si>
  <si>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</si>
  <si>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</si>
  <si>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</si>
  <si>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</si>
  <si>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</si>
  <si>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</si>
  <si>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</si>
  <si>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</si>
  <si>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</si>
  <si>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</si>
  <si>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</si>
  <si>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</si>
  <si>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</si>
  <si>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</si>
  <si>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</si>
  <si>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</si>
  <si>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</si>
  <si>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</si>
  <si>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</si>
  <si>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</si>
  <si>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</si>
  <si>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</si>
  <si>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</si>
  <si>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</si>
  <si>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</si>
  <si>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</si>
  <si>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</si>
  <si>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</si>
  <si>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</si>
  <si>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</si>
  <si>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</si>
  <si>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</si>
  <si>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</si>
  <si>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</si>
  <si>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</si>
  <si>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</si>
  <si>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</si>
  <si>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</si>
  <si>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</si>
  <si>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</si>
  <si>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</si>
  <si>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</si>
  <si>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</si>
  <si>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</si>
  <si>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</si>
  <si>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</si>
  <si>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</si>
  <si>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</si>
  <si>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</si>
  <si>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</si>
  <si>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</si>
  <si>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</si>
  <si>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</si>
  <si>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</si>
  <si>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</si>
  <si>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</si>
  <si>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</si>
  <si>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</si>
  <si>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</si>
  <si>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</si>
  <si>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</si>
  <si>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</si>
  <si>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</si>
  <si>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</si>
  <si>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</si>
  <si>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</si>
  <si>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</si>
  <si>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</si>
  <si>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</si>
  <si>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</si>
  <si>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</si>
  <si>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</si>
  <si>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</si>
  <si>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</si>
  <si>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</si>
  <si>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</si>
  <si>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</si>
  <si>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</si>
  <si>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</si>
  <si>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</si>
  <si>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</si>
  <si>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</si>
  <si>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</si>
  <si>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</si>
  <si>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</si>
  <si>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</si>
  <si>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</si>
  <si>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</si>
  <si>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</si>
  <si>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</si>
  <si>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</si>
  <si>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</si>
  <si>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</si>
  <si>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</si>
  <si>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</si>
  <si>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</si>
  <si>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</si>
  <si>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</si>
  <si>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</si>
  <si>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</si>
  <si>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</si>
  <si>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</si>
  <si>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</si>
  <si>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</si>
  <si>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</si>
  <si>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</si>
  <si>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</si>
  <si>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</si>
  <si>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</si>
  <si>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</si>
  <si>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</si>
  <si>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</si>
  <si>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</si>
  <si>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</si>
  <si>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</si>
  <si>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</si>
  <si>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</si>
  <si>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</si>
  <si>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</si>
  <si>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</si>
  <si>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</si>
  <si>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</si>
  <si>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</si>
  <si>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</si>
  <si>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</si>
  <si>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</si>
  <si>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</si>
  <si>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</si>
  <si>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</si>
  <si>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</si>
  <si>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</si>
  <si>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</si>
  <si>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</si>
  <si>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</si>
  <si>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</si>
  <si>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</si>
  <si>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</si>
  <si>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</si>
  <si>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</si>
  <si>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</si>
  <si>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</si>
  <si>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</si>
  <si>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</si>
  <si>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</si>
  <si>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</si>
  <si>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</si>
  <si>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</si>
  <si>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</si>
  <si>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</si>
  <si>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</si>
  <si>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</si>
  <si>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</si>
  <si>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</si>
  <si>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</si>
  <si>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</si>
  <si>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</si>
  <si>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</si>
  <si>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</si>
  <si>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</si>
  <si>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</si>
  <si>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</si>
  <si>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</si>
  <si>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</si>
  <si>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</si>
  <si>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</si>
  <si>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</si>
  <si>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</si>
  <si>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</si>
  <si>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</si>
  <si>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</si>
  <si>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</si>
  <si>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</si>
  <si>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</si>
  <si>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</si>
  <si>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</si>
  <si>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</si>
  <si>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</si>
  <si>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</si>
  <si>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</si>
  <si>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</si>
  <si>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</si>
  <si>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</si>
  <si>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</si>
  <si>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</si>
  <si>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</si>
  <si>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</si>
  <si>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</si>
  <si>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</si>
  <si>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</si>
  <si>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</si>
  <si>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</si>
  <si>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</si>
  <si>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</si>
  <si>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</si>
  <si>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</si>
  <si>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</si>
  <si>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</si>
  <si>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</si>
  <si>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</si>
  <si>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</si>
  <si>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</si>
  <si>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</si>
  <si>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</si>
  <si>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</si>
  <si>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</si>
  <si>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</si>
  <si>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</si>
  <si>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</si>
  <si>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</si>
  <si>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</si>
  <si>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</si>
  <si>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</si>
  <si>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</si>
  <si>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</si>
  <si>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</si>
  <si>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</si>
  <si>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</si>
  <si>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</si>
  <si>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</si>
  <si>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</si>
  <si>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</si>
  <si>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</si>
  <si>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</si>
  <si>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</si>
  <si>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</si>
  <si>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</si>
  <si>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</si>
  <si>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</si>
  <si>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</si>
  <si>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</si>
  <si>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</si>
  <si>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</si>
  <si>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</si>
  <si>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</si>
  <si>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</si>
  <si>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</si>
  <si>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</si>
  <si>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</si>
  <si>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</si>
  <si>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</si>
  <si>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</si>
  <si>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</si>
  <si>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</si>
  <si>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</si>
  <si>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</si>
  <si>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</si>
  <si>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</si>
  <si>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</si>
  <si>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</si>
  <si>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</si>
  <si>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</si>
  <si>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</si>
  <si>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</si>
  <si>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</si>
  <si>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</si>
  <si>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</si>
  <si>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</si>
  <si>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</si>
  <si>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</si>
  <si>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</si>
  <si>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</si>
  <si>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</si>
  <si>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</si>
  <si>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</si>
  <si>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</si>
  <si>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</si>
  <si>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</si>
  <si>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</si>
  <si>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</si>
  <si>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</si>
  <si>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</si>
  <si>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</si>
  <si>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</si>
  <si>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</si>
  <si>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</si>
  <si>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</si>
  <si>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</si>
  <si>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</si>
  <si>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</si>
  <si>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</si>
  <si>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</si>
  <si>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</si>
  <si>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</si>
  <si>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</si>
  <si>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</si>
  <si>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</si>
  <si>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</si>
  <si>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</si>
  <si>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</si>
  <si>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</si>
  <si>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</si>
  <si>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</si>
  <si>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</si>
  <si>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</si>
  <si>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</si>
  <si>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</si>
  <si>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</si>
  <si>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</si>
  <si>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</si>
  <si>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</si>
  <si>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</si>
  <si>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</si>
  <si>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</si>
  <si>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</si>
  <si>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</si>
  <si>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</si>
  <si>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</si>
  <si>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</si>
  <si>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</si>
  <si>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</si>
  <si>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</si>
  <si>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</si>
  <si>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</si>
  <si>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</si>
  <si>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</si>
  <si>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</si>
  <si>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</si>
  <si>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</si>
  <si>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</si>
  <si>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</si>
  <si>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</si>
  <si>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</si>
  <si>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</si>
  <si>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</si>
  <si>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</si>
  <si>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</si>
  <si>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</si>
  <si>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</si>
  <si>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</si>
  <si>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</si>
  <si>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</si>
  <si>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</si>
  <si>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</si>
  <si>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</si>
  <si>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</si>
  <si>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</si>
  <si>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</si>
  <si>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</si>
  <si>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</si>
  <si>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</si>
  <si>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</si>
  <si>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</si>
  <si>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</si>
  <si>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</si>
  <si>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</si>
  <si>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</si>
  <si>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</si>
  <si>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</si>
  <si>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</si>
  <si>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</si>
  <si>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</si>
  <si>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</si>
  <si>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</si>
  <si>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</si>
  <si>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</si>
  <si>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</si>
  <si>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</si>
  <si>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</si>
  <si>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</si>
  <si>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</si>
  <si>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</si>
  <si>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</si>
  <si>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</si>
  <si>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</si>
  <si>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</si>
  <si>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</si>
  <si>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</si>
  <si>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</si>
  <si>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</si>
  <si>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</si>
  <si>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</si>
  <si>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</si>
  <si>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</si>
  <si>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</si>
  <si>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</si>
  <si>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</si>
  <si>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</si>
  <si>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</si>
  <si>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</si>
  <si>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</si>
  <si>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</si>
  <si>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</si>
  <si>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</si>
  <si>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</si>
  <si>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</si>
  <si>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</si>
  <si>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</si>
  <si>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</si>
  <si>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</si>
  <si>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</si>
  <si>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</si>
  <si>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</si>
  <si>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</si>
  <si>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</si>
  <si>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</si>
  <si>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</si>
  <si>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</si>
  <si>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</si>
  <si>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</si>
  <si>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</si>
  <si>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</si>
  <si>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</si>
  <si>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</si>
  <si>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</si>
  <si>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</si>
  <si>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</si>
  <si>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</si>
  <si>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</si>
  <si>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</si>
  <si>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</si>
  <si>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</si>
  <si>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</si>
  <si>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</si>
  <si>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</si>
  <si>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</si>
  <si>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</si>
  <si>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</si>
  <si>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</si>
  <si>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</si>
  <si>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</si>
  <si>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</si>
  <si>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</si>
  <si>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</si>
  <si>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</si>
  <si>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</si>
  <si>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</si>
  <si>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</si>
  <si>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</si>
  <si>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</si>
  <si>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</si>
  <si>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</si>
  <si>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</si>
  <si>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</si>
  <si>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</si>
  <si>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</si>
  <si>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</si>
  <si>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</si>
  <si>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</si>
  <si>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</si>
  <si>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</si>
  <si>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</si>
  <si>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</si>
  <si>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</si>
  <si>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</si>
  <si>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</si>
  <si>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</si>
  <si>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</si>
  <si>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</si>
  <si>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</si>
  <si>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</si>
  <si>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</si>
  <si>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</si>
  <si>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</si>
  <si>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</si>
  <si>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</si>
  <si>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</si>
  <si>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</si>
  <si>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</si>
  <si>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</si>
  <si>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</si>
  <si>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</si>
  <si>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</si>
  <si>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</si>
  <si>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</si>
  <si>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</si>
  <si>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</si>
  <si>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</si>
  <si>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</si>
  <si>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</si>
  <si>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</si>
  <si>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</si>
  <si>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</si>
  <si>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</si>
  <si>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</si>
  <si>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</si>
  <si>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</si>
  <si>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</si>
  <si>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</si>
  <si>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</si>
  <si>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</si>
  <si>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</si>
  <si>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</si>
  <si>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</si>
  <si>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</si>
  <si>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</si>
  <si>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</si>
  <si>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</si>
  <si>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</si>
  <si>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</si>
  <si>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</si>
  <si>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</si>
  <si>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</si>
  <si>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</si>
  <si>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</si>
  <si>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</si>
  <si>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</si>
  <si>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</si>
  <si>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</si>
  <si>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</si>
  <si>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</si>
  <si>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</si>
  <si>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</si>
  <si>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</si>
  <si>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</si>
  <si>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</si>
  <si>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</si>
  <si>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</si>
  <si>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</si>
  <si>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</si>
  <si>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</si>
  <si>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</si>
  <si>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</si>
  <si>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</si>
  <si>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</si>
  <si>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</si>
  <si>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</si>
  <si>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</si>
  <si>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</si>
  <si>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</si>
  <si>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</si>
  <si>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</si>
  <si>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</si>
  <si>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</si>
  <si>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</si>
  <si>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</si>
  <si>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</si>
  <si>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</si>
  <si>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</si>
  <si>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</si>
  <si>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</si>
  <si>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</si>
  <si>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</si>
  <si>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</si>
  <si>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</si>
  <si>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</si>
  <si>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</si>
  <si>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</si>
  <si>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</si>
  <si>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</si>
  <si>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</si>
  <si>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</si>
  <si>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</si>
  <si>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</si>
  <si>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</si>
  <si>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</si>
  <si>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</si>
  <si>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</si>
  <si>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</si>
  <si>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</si>
  <si>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</si>
  <si>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</si>
  <si>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</si>
  <si>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</si>
  <si>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</si>
  <si>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</si>
  <si>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</si>
  <si>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</si>
  <si>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</si>
  <si>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</si>
  <si>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</si>
  <si>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</si>
  <si>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</si>
  <si>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</si>
  <si>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</si>
  <si>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</si>
  <si>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</si>
  <si>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</si>
  <si>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</si>
  <si>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</si>
  <si>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</si>
  <si>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</si>
  <si>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</si>
  <si>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</si>
  <si>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</si>
  <si>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</si>
  <si>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</si>
  <si>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</si>
  <si>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</si>
  <si>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</si>
  <si>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</si>
  <si>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</si>
  <si>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</si>
  <si>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</si>
  <si>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</si>
  <si>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</si>
  <si>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</si>
  <si>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</si>
  <si>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</si>
  <si>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</si>
  <si>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</si>
  <si>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</si>
  <si>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</si>
  <si>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</si>
  <si>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</si>
  <si>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</si>
  <si>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</si>
  <si>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</si>
  <si>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</si>
  <si>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</si>
  <si>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</si>
  <si>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</si>
  <si>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</si>
  <si>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</si>
  <si>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</si>
  <si>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</si>
  <si>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</si>
  <si>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</si>
  <si>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</si>
  <si>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</si>
  <si>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</si>
  <si>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</si>
  <si>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</si>
  <si>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</si>
  <si>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</si>
  <si>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</si>
  <si>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</si>
  <si>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</si>
  <si>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</si>
  <si>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</si>
  <si>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</si>
  <si>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</si>
  <si>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</si>
  <si>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</si>
  <si>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</si>
  <si>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</si>
  <si>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</si>
  <si>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</si>
  <si>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</si>
  <si>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</si>
  <si>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</si>
  <si>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</si>
  <si>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</si>
  <si>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</si>
  <si>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</si>
  <si>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</si>
  <si>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</si>
  <si>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</si>
  <si>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</si>
  <si>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</si>
  <si>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</si>
  <si>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</si>
  <si>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</si>
  <si>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</si>
  <si>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</si>
  <si>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</si>
  <si>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</si>
  <si>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</si>
  <si>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</si>
  <si>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</si>
  <si>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</si>
  <si>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</si>
  <si>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</si>
  <si>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</si>
  <si>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</si>
  <si>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</si>
  <si>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</si>
  <si>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</si>
  <si>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</si>
  <si>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</si>
  <si>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</si>
  <si>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</si>
  <si>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</si>
  <si>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</si>
  <si>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</si>
  <si>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</si>
  <si>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</si>
  <si>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</si>
  <si>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</si>
  <si>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</si>
  <si>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</si>
  <si>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</si>
  <si>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</si>
  <si>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</si>
  <si>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</si>
  <si>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</si>
  <si>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</si>
  <si>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</si>
  <si>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</si>
  <si>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</si>
  <si>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</si>
  <si>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</si>
  <si>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</si>
  <si>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</si>
  <si>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</si>
  <si>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</si>
  <si>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</si>
  <si>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</si>
  <si>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</si>
  <si>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</si>
  <si>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</si>
  <si>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</si>
  <si>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</si>
  <si>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</si>
  <si>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</si>
  <si>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</si>
  <si>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</si>
  <si>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</si>
  <si>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</si>
  <si>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</si>
  <si>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</si>
  <si>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</si>
  <si>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</si>
  <si>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</si>
  <si>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</si>
  <si>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</si>
  <si>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</si>
  <si>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</si>
  <si>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</si>
  <si>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</si>
  <si>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</si>
  <si>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</si>
  <si>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</si>
  <si>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</si>
  <si>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</si>
  <si>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</si>
  <si>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</si>
  <si>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</si>
  <si>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</si>
  <si>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</si>
  <si>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</si>
  <si>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</si>
  <si>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</si>
  <si>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</si>
  <si>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</si>
  <si>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</si>
  <si>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</si>
  <si>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</si>
  <si>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</si>
  <si>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</si>
  <si>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</si>
  <si>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</si>
  <si>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</si>
  <si>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</si>
  <si>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</si>
  <si>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</si>
  <si>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</si>
  <si>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</si>
  <si>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</si>
  <si>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</si>
  <si>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</si>
  <si>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</si>
  <si>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</si>
  <si>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</si>
  <si>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</si>
  <si>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</si>
  <si>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</si>
  <si>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</si>
  <si>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</si>
  <si>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</si>
  <si>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</si>
  <si>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</si>
  <si>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</si>
  <si>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</si>
  <si>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</si>
  <si>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</si>
  <si>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</si>
  <si>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</si>
  <si>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</si>
  <si>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</si>
  <si>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</si>
  <si>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</si>
  <si>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</si>
  <si>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</si>
  <si>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</si>
  <si>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</si>
  <si>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</si>
  <si>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</si>
  <si>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</si>
  <si>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</si>
  <si>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</si>
  <si>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</si>
  <si>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</si>
  <si>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</si>
  <si>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</si>
  <si>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</si>
  <si>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</si>
  <si>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</si>
  <si>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</si>
  <si>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</si>
  <si>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</si>
  <si>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</si>
  <si>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</si>
  <si>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</si>
  <si>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</si>
  <si>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</si>
  <si>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</si>
  <si>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</si>
  <si>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</si>
  <si>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</si>
  <si>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</si>
  <si>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</si>
  <si>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</si>
  <si>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</si>
  <si>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</si>
  <si>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</si>
  <si>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</si>
  <si>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</si>
  <si>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</si>
  <si>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</si>
  <si>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</si>
  <si>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</si>
  <si>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</si>
  <si>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</si>
  <si>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</si>
  <si>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</si>
  <si>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</si>
  <si>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</si>
  <si>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</si>
  <si>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</si>
  <si>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</si>
  <si>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</si>
  <si>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</si>
  <si>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</si>
  <si>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</si>
  <si>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</si>
  <si>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</si>
  <si>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</si>
  <si>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</si>
  <si>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</si>
  <si>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</si>
  <si>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</si>
  <si>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</si>
  <si>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</si>
  <si>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</si>
  <si>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</si>
  <si>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</si>
  <si>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</si>
  <si>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</si>
  <si>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</si>
  <si>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</si>
  <si>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</si>
  <si>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</si>
  <si>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</si>
  <si>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</si>
  <si>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</si>
  <si>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</si>
  <si>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</si>
  <si>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</si>
  <si>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</si>
  <si>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</si>
  <si>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</si>
  <si>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</si>
  <si>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</si>
  <si>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</si>
  <si>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</si>
  <si>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</si>
  <si>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</si>
  <si>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</si>
  <si>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</si>
  <si>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</si>
  <si>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</si>
  <si>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</si>
  <si>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</si>
  <si>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</si>
  <si>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</si>
  <si>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</si>
  <si>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</si>
  <si>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</si>
  <si>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</si>
  <si>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</si>
  <si>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</si>
  <si>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</si>
  <si>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</si>
  <si>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</si>
  <si>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</si>
  <si>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</si>
  <si>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</si>
  <si>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</si>
  <si>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</si>
  <si>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</si>
  <si>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</si>
  <si>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</si>
  <si>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</si>
  <si>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</si>
  <si>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</si>
  <si>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</si>
  <si>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</si>
  <si>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</si>
  <si>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</si>
  <si>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</si>
  <si>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</si>
  <si>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</si>
  <si>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</si>
  <si>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</si>
  <si>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</si>
  <si>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</si>
  <si>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</si>
  <si>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</si>
  <si>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</si>
  <si>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</si>
  <si>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</si>
  <si>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</si>
  <si>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</si>
  <si>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</si>
  <si>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</si>
  <si>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</si>
  <si>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</si>
  <si>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</si>
  <si>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</si>
  <si>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</si>
  <si>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</si>
  <si>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</si>
  <si>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</si>
  <si>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</si>
  <si>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</si>
  <si>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</si>
  <si>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</si>
  <si>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</si>
  <si>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</si>
  <si>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</si>
  <si>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</si>
  <si>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</si>
  <si>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</si>
  <si>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</si>
  <si>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</si>
  <si>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</si>
  <si>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</si>
  <si>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</si>
  <si>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</si>
  <si>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</si>
  <si>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</si>
  <si>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</si>
  <si>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</si>
  <si>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</si>
  <si>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</si>
  <si>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</si>
  <si>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</si>
  <si>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</si>
  <si>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</si>
  <si>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</si>
  <si>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</si>
  <si>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</si>
  <si>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</si>
  <si>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</si>
  <si>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</si>
  <si>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</si>
  <si>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</si>
  <si>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</si>
  <si>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</si>
  <si>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</si>
  <si>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</si>
  <si>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</si>
  <si>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</si>
  <si>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</si>
  <si>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</si>
  <si>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</si>
  <si>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</si>
  <si>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</si>
  <si>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</si>
  <si>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</si>
  <si>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</si>
  <si>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</si>
  <si>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</si>
  <si>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</si>
  <si>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</si>
  <si>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</si>
  <si>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</si>
  <si>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</si>
  <si>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</si>
  <si>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</si>
  <si>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</si>
  <si>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</si>
  <si>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</si>
  <si>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</si>
  <si>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</si>
  <si>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</si>
  <si>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</si>
  <si>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</si>
  <si>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</si>
  <si>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</si>
  <si>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</si>
  <si>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</si>
  <si>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</si>
  <si>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</si>
  <si>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</si>
  <si>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</si>
  <si>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</si>
  <si>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</si>
  <si>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</si>
  <si>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</si>
  <si>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</si>
  <si>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</si>
  <si>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</si>
  <si>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</si>
  <si>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</si>
  <si>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</si>
  <si>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</si>
  <si>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</si>
  <si>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</si>
  <si>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</si>
  <si>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</si>
  <si>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</si>
  <si>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</si>
  <si>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</si>
  <si>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</si>
  <si>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</si>
  <si>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</si>
  <si>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</si>
  <si>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</si>
  <si>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</si>
  <si>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</si>
  <si>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</si>
  <si>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</si>
  <si>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</si>
  <si>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</si>
  <si>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</si>
  <si>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</si>
  <si>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</si>
  <si>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</si>
  <si>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</si>
  <si>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</si>
  <si>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</si>
  <si>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</si>
  <si>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</si>
  <si>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</si>
  <si>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</si>
  <si>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</si>
  <si>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</si>
  <si>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</si>
  <si>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</si>
  <si>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</si>
  <si>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</si>
  <si>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</si>
  <si>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</si>
  <si>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</si>
  <si>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</si>
  <si>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</si>
  <si>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</si>
  <si>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</si>
  <si>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</si>
  <si>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</si>
  <si>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</si>
  <si>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</si>
  <si>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</si>
  <si>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</si>
  <si>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</si>
  <si>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</si>
  <si>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</si>
  <si>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</si>
  <si>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</si>
  <si>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</si>
  <si>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</si>
  <si>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</si>
  <si>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</si>
  <si>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</si>
  <si>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</si>
  <si>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</si>
  <si>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</si>
  <si>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</si>
  <si>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</si>
  <si>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</si>
  <si>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</si>
  <si>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</si>
  <si>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</si>
  <si>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</si>
  <si>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</si>
  <si>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</si>
  <si>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</si>
  <si>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</si>
  <si>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</si>
  <si>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</si>
  <si>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</si>
  <si>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</si>
  <si>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</si>
  <si>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</si>
  <si>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</si>
  <si>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</si>
  <si>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</si>
  <si>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</si>
  <si>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</si>
  <si>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</si>
  <si>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</si>
  <si>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</si>
  <si>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</si>
  <si>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</si>
  <si>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</si>
  <si>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</si>
  <si>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</si>
  <si>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</si>
  <si>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</si>
  <si>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</si>
  <si>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</si>
  <si>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</si>
  <si>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</si>
  <si>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</si>
  <si>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</si>
  <si>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</si>
  <si>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</si>
  <si>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</si>
  <si>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</si>
  <si>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</si>
  <si>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</si>
  <si>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</si>
  <si>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</si>
  <si>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</si>
  <si>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</si>
  <si>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</si>
  <si>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</si>
  <si>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</si>
  <si>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</si>
  <si>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</si>
  <si>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</si>
  <si>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</si>
  <si>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</si>
  <si>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</si>
  <si>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</si>
  <si>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</si>
  <si>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</si>
  <si>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</si>
  <si>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</si>
  <si>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</si>
  <si>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</si>
  <si>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</si>
  <si>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</si>
  <si>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</si>
  <si>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</si>
  <si>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</si>
  <si>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</si>
  <si>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</si>
  <si>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</si>
  <si>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</si>
  <si>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</si>
  <si>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</si>
  <si>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</si>
  <si>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</si>
  <si>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</si>
  <si>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</si>
  <si>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</si>
  <si>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</si>
  <si>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</si>
  <si>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</si>
  <si>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</si>
  <si>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</si>
  <si>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</si>
  <si>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</si>
  <si>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</si>
  <si>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</si>
  <si>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</si>
  <si>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</si>
  <si>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</si>
  <si>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</si>
  <si>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</si>
  <si>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</si>
  <si>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</si>
  <si>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</si>
  <si>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</si>
  <si>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</si>
  <si>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</si>
  <si>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</si>
  <si>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</si>
  <si>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</si>
  <si>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</si>
  <si>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</si>
  <si>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</si>
  <si>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</si>
  <si>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</si>
  <si>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</si>
  <si>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</si>
  <si>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</si>
  <si>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</si>
  <si>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</si>
  <si>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</si>
  <si>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</si>
  <si>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</si>
  <si>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</si>
  <si>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</si>
  <si>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</si>
  <si>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</si>
  <si>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</si>
  <si>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</si>
  <si>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</si>
  <si>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</si>
  <si>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</si>
  <si>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</si>
  <si>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</si>
  <si>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</si>
  <si>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</si>
  <si>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</si>
  <si>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</si>
  <si>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</si>
  <si>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</si>
  <si>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</si>
  <si>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</si>
  <si>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</si>
  <si>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</si>
  <si>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</si>
  <si>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</si>
  <si>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</si>
  <si>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</si>
  <si>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</si>
  <si>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</si>
  <si>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</si>
  <si>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</si>
  <si>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</si>
  <si>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</si>
  <si>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</si>
  <si>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</si>
  <si>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</si>
  <si>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</si>
  <si>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</si>
  <si>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</si>
  <si>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</si>
  <si>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</si>
  <si>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</si>
  <si>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</si>
  <si>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</si>
  <si>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</si>
  <si>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</si>
  <si>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</si>
  <si>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</si>
  <si>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</si>
  <si>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</si>
  <si>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</si>
  <si>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</si>
  <si>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</si>
  <si>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</si>
  <si>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</si>
  <si>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</si>
  <si>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</si>
  <si>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</si>
  <si>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</si>
  <si>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</si>
  <si>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</si>
  <si>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</si>
  <si>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</si>
  <si>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</si>
  <si>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</si>
  <si>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</si>
  <si>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</si>
  <si>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</si>
  <si>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</si>
  <si>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</si>
  <si>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</si>
  <si>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</si>
  <si>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</si>
  <si>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</si>
  <si>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</si>
  <si>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</si>
  <si>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</si>
  <si>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</si>
  <si>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</si>
  <si>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</si>
  <si>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X000</t>
  </si>
  <si>
    <t>AUTO</t>
  </si>
  <si>
    <t>FaultMsgCtl.EqDef[7].Word[0].1</t>
  </si>
  <si>
    <t>X001</t>
  </si>
  <si>
    <t>INDIVIDUAL</t>
  </si>
  <si>
    <t>FaultMsgCtl.EqDef[7].Word[0].2</t>
  </si>
  <si>
    <t>X002</t>
  </si>
  <si>
    <t>MANUAL</t>
  </si>
  <si>
    <t>FaultMsgCtl.EqDef[7].Word[0].3</t>
  </si>
  <si>
    <t>X003</t>
  </si>
  <si>
    <t>AUTO/INDIVIDUAL</t>
  </si>
  <si>
    <t>FaultMsgCtl.EqDef[7].Word[0].4</t>
  </si>
  <si>
    <t>X004</t>
  </si>
  <si>
    <t>FaultMsgCtl.EqDef[7].Word[0].5</t>
  </si>
  <si>
    <t>X005</t>
  </si>
  <si>
    <t>FaultMsgCtl.EqDef[7].Word[0].6</t>
  </si>
  <si>
    <t>X006</t>
  </si>
  <si>
    <t>FaultMsgCtl.EqDef[7].Word[0].7</t>
  </si>
  <si>
    <t>X007</t>
  </si>
  <si>
    <t>FaultMsgCtl.EqDef[7].Word[0].8</t>
  </si>
  <si>
    <t>X008</t>
  </si>
  <si>
    <t>FaultMsgCtl.EqDef[7].Word[0].9</t>
  </si>
  <si>
    <t>X009</t>
  </si>
  <si>
    <t>FaultMsgCtl.EqDef[7].Word[0].10</t>
  </si>
  <si>
    <t>X00A</t>
  </si>
  <si>
    <t>FaultMsgCtl.EqDef[7].Word[0].11</t>
  </si>
  <si>
    <t>X00B</t>
  </si>
  <si>
    <t>FaultMsgCtl.EqDef[7].Word[0].12</t>
  </si>
  <si>
    <t>X00C</t>
  </si>
  <si>
    <t>FaultMsgCtl.EqDef[7].Word[0].13</t>
  </si>
  <si>
    <t>X00D</t>
  </si>
  <si>
    <t>FaultMsgCtl.EqDef[7].Word[0].14</t>
  </si>
  <si>
    <t>X00E</t>
  </si>
  <si>
    <t>FaultMsgCtl.EqDef[7].Word[0].15</t>
  </si>
  <si>
    <t>X00F</t>
  </si>
  <si>
    <t>FaultMsgCtl.EqDef[7].Word[0].16</t>
  </si>
  <si>
    <t>X020</t>
  </si>
  <si>
    <t>FaultMsgCtl.EqDef[7].Word[0].17</t>
  </si>
  <si>
    <t>X021</t>
  </si>
  <si>
    <t>FaultMsgCtl.EqDef[7].Word[0].18</t>
  </si>
  <si>
    <t>X022</t>
  </si>
  <si>
    <t>FaultMsgCtl.EqDef[7].Word[0].19</t>
  </si>
  <si>
    <t>X023</t>
  </si>
  <si>
    <t>FaultMsgCtl.EqDef[7].Word[0].20</t>
  </si>
  <si>
    <t>X024</t>
  </si>
  <si>
    <t>FaultMsgCtl.EqDef[7].Word[0].21</t>
  </si>
  <si>
    <t>X025</t>
  </si>
  <si>
    <t>FaultMsgCtl.EqDef[7].Word[0].22</t>
  </si>
  <si>
    <t>X026</t>
  </si>
  <si>
    <t>FaultMsgCtl.EqDef[7].Word[0].23</t>
  </si>
  <si>
    <t>X027</t>
  </si>
  <si>
    <t>FaultMsgCtl.EqDef[7].Word[0].24</t>
  </si>
  <si>
    <t>X028</t>
  </si>
  <si>
    <t>FaultMsgCtl.EqDef[7].Word[0].25</t>
  </si>
  <si>
    <t>X029</t>
  </si>
  <si>
    <t>FaultMsgCtl.EqDef[7].Word[0].26</t>
  </si>
  <si>
    <t>X02A</t>
  </si>
  <si>
    <t>FaultMsgCtl.EqDef[7].Word[0].27</t>
  </si>
  <si>
    <t>X02B</t>
  </si>
  <si>
    <t>FaultMsgCtl.EqDef[7].Word[0].28</t>
  </si>
  <si>
    <t>X02C</t>
  </si>
  <si>
    <t>FaultMsgCtl.EqDef[7].Word[0].29</t>
  </si>
  <si>
    <t>X02D</t>
  </si>
  <si>
    <t>FaultMsgCtl.EqDef[7].Word[0].30</t>
  </si>
  <si>
    <t>X02E</t>
  </si>
  <si>
    <t>FaultMsgCtl.EqDef[7].Word[0].31</t>
  </si>
  <si>
    <t>X02F</t>
  </si>
  <si>
    <t>FaultMsgCtl.EqDef[7].Word[1].0</t>
  </si>
  <si>
    <t>EM0000</t>
  </si>
  <si>
    <t>FaultMsgCtl.EqDef[7].Word[1].1</t>
  </si>
  <si>
    <t>EM0001</t>
  </si>
  <si>
    <t>FaultMsgCtl.EqDef[7].Word[1].2</t>
  </si>
  <si>
    <t>EM0002</t>
  </si>
  <si>
    <t>FaultMsgCtl.EqDef[7].Word[1].3</t>
  </si>
  <si>
    <t>EM0003</t>
  </si>
  <si>
    <t>FaultMsgCtl.EqDef[7].Word[1].4</t>
  </si>
  <si>
    <t>EM0004</t>
  </si>
  <si>
    <t>FaultMsgCtl.EqDef[7].Word[1].5</t>
  </si>
  <si>
    <t>EM0005</t>
  </si>
  <si>
    <t>FaultMsgCtl.EqDef[7].Word[1].6</t>
  </si>
  <si>
    <t>EM0006</t>
  </si>
  <si>
    <t>FaultMsgCtl.EqDef[7].Word[1].7</t>
  </si>
  <si>
    <t>EM0007</t>
  </si>
  <si>
    <t>FaultMsgCtl.EqDef[7].Word[1].8</t>
  </si>
  <si>
    <t>EM0008</t>
  </si>
  <si>
    <t>FaultMsgCtl.EqDef[7].Word[1].9</t>
  </si>
  <si>
    <t>EM0009</t>
  </si>
  <si>
    <t>FaultMsgCtl.EqDef[7].Word[1].10</t>
  </si>
  <si>
    <t>EM000A</t>
  </si>
  <si>
    <t>FaultMsgCtl.EqDef[7].Word[1].11</t>
  </si>
  <si>
    <t>EM000B</t>
  </si>
  <si>
    <t>FaultMsgCtl.EqDef[7].Word[1].12</t>
  </si>
  <si>
    <t>EM000C</t>
  </si>
  <si>
    <t>FaultMsgCtl.EqDef[7].Word[1].13</t>
  </si>
  <si>
    <t>EM000D</t>
  </si>
  <si>
    <t>FaultMsgCtl.EqDef[7].Word[1].14</t>
  </si>
  <si>
    <t>EM000E</t>
  </si>
  <si>
    <t>FaultMsgCtl.EqDef[7].Word[1].15</t>
  </si>
  <si>
    <t>EM000F</t>
  </si>
  <si>
    <t>FaultMsgCtl.EqDef[7].Word[1].16</t>
  </si>
  <si>
    <t>EM0010</t>
  </si>
  <si>
    <t>FaultMsgCtl.EqDef[7].Word[1].17</t>
  </si>
  <si>
    <t>EM0011</t>
  </si>
  <si>
    <t>FaultMsgCtl.EqDef[7].Word[1].18</t>
  </si>
  <si>
    <t>EM0012</t>
  </si>
  <si>
    <t>FaultMsgCtl.EqDef[7].Word[1].19</t>
  </si>
  <si>
    <t>EM0013</t>
  </si>
  <si>
    <t>FaultMsgCtl.EqDef[7].Word[1].20</t>
  </si>
  <si>
    <t>EM0014</t>
  </si>
  <si>
    <t>FaultMsgCtl.EqDef[7].Word[1].21</t>
  </si>
  <si>
    <t>EM0015</t>
  </si>
  <si>
    <t>FaultMsgCtl.EqDef[7].Word[1].22</t>
  </si>
  <si>
    <t>EM0016</t>
  </si>
  <si>
    <t>FaultMsgCtl.EqDef[7].Word[1].23</t>
  </si>
  <si>
    <t>EM0017</t>
  </si>
  <si>
    <t>FaultMsgCtl.EqDef[7].Word[1].24</t>
  </si>
  <si>
    <t>EM0018</t>
  </si>
  <si>
    <t>FaultMsgCtl.EqDef[7].Word[1].25</t>
  </si>
  <si>
    <t>EM0019</t>
  </si>
  <si>
    <t>FaultMsgCtl.EqDef[7].Word[1].26</t>
  </si>
  <si>
    <t>EM001A</t>
  </si>
  <si>
    <t>FaultMsgCtl.EqDef[7].Word[1].27</t>
  </si>
  <si>
    <t>EM001B</t>
  </si>
  <si>
    <t>FaultMsgCtl.EqDef[7].Word[1].28</t>
  </si>
  <si>
    <t>EM001C</t>
  </si>
  <si>
    <t>FaultMsgCtl.EqDef[7].Word[1].29</t>
  </si>
  <si>
    <t>EM001D</t>
  </si>
  <si>
    <t>FaultMsgCtl.EqDef[7].Word[1].30</t>
  </si>
  <si>
    <t>EM001E</t>
  </si>
  <si>
    <t>FaultMsgCtl.EqDef[7].Word[1].31</t>
  </si>
  <si>
    <t>EM001F</t>
  </si>
  <si>
    <t>FaultMsgCtl.EqDef[7].Word[2].0</t>
  </si>
  <si>
    <t>EM0020</t>
  </si>
  <si>
    <t>FaultMsgCtl.EqDef[7].Word[2].1</t>
  </si>
  <si>
    <t>EM0021</t>
  </si>
  <si>
    <t>FaultMsgCtl.EqDef[7].Word[2].2</t>
  </si>
  <si>
    <t>EM0022</t>
  </si>
  <si>
    <t>FaultMsgCtl.EqDef[7].Word[2].3</t>
  </si>
  <si>
    <t>EM0023</t>
  </si>
  <si>
    <t>FaultMsgCtl.EqDef[7].Word[2].4</t>
  </si>
  <si>
    <t>EM0024</t>
  </si>
  <si>
    <t>FaultMsgCtl.EqDef[7].Word[2].5</t>
  </si>
  <si>
    <t>EM0025</t>
  </si>
  <si>
    <t>FaultMsgCtl.EqDef[7].Word[2].6</t>
  </si>
  <si>
    <t>EM0026</t>
  </si>
  <si>
    <t>FaultMsgCtl.EqDef[7].Word[2].7</t>
  </si>
  <si>
    <t>EM0027</t>
  </si>
  <si>
    <t>FaultMsgCtl.EqDef[7].Word[2].8</t>
  </si>
  <si>
    <t>EM0028</t>
  </si>
  <si>
    <t>FaultMsgCtl.EqDef[7].Word[2].9</t>
  </si>
  <si>
    <t>EM0029</t>
  </si>
  <si>
    <t>FaultMsgCtl.EqDef[7].Word[2].10</t>
  </si>
  <si>
    <t>EM002A</t>
  </si>
  <si>
    <t>FaultMsgCtl.EqDef[7].Word[2].11</t>
  </si>
  <si>
    <t>EM002B</t>
  </si>
  <si>
    <t>FaultMsgCtl.EqDef[7].Word[2].12</t>
  </si>
  <si>
    <t>EM002C</t>
  </si>
  <si>
    <t>FaultMsgCtl.EqDef[7].Word[2].13</t>
  </si>
  <si>
    <t>EM002D</t>
  </si>
  <si>
    <t>FaultMsgCtl.EqDef[7].Word[2].14</t>
  </si>
  <si>
    <t>EM002E</t>
  </si>
  <si>
    <t>FaultMsgCtl.EqDef[7].Word[2].15</t>
  </si>
  <si>
    <t>EM002F</t>
  </si>
  <si>
    <t>FaultMsgCtl.EqDef[7].Word[2].16</t>
  </si>
  <si>
    <t>EM0030</t>
  </si>
  <si>
    <t>FaultMsgCtl.EqDef[7].Word[2].17</t>
  </si>
  <si>
    <t>EM0031</t>
  </si>
  <si>
    <t>FaultMsgCtl.EqDef[7].Word[2].18</t>
  </si>
  <si>
    <t>EM0032</t>
  </si>
  <si>
    <t>FaultMsgCtl.EqDef[7].Word[2].19</t>
  </si>
  <si>
    <t>EM0033</t>
  </si>
  <si>
    <t>FaultMsgCtl.EqDef[7].Word[2].20</t>
  </si>
  <si>
    <t>EM0034</t>
  </si>
  <si>
    <t>FaultMsgCtl.EqDef[7].Word[2].21</t>
  </si>
  <si>
    <t>EM0035</t>
  </si>
  <si>
    <t>FaultMsgCtl.EqDef[7].Word[2].22</t>
  </si>
  <si>
    <t>EM0036</t>
  </si>
  <si>
    <t>FaultMsgCtl.EqDef[7].Word[2].23</t>
  </si>
  <si>
    <t>EM0037</t>
  </si>
  <si>
    <t>FaultMsgCtl.EqDef[7].Word[2].24</t>
  </si>
  <si>
    <t>EM0038</t>
  </si>
  <si>
    <t>FaultMsgCtl.EqDef[7].Word[2].25</t>
  </si>
  <si>
    <t>EM0039</t>
  </si>
  <si>
    <t>FaultMsgCtl.EqDef[7].Word[2].26</t>
  </si>
  <si>
    <t>EM003A</t>
  </si>
  <si>
    <t>FaultMsgCtl.EqDef[7].Word[2].27</t>
  </si>
  <si>
    <t>EM003B</t>
  </si>
  <si>
    <t>FaultMsgCtl.EqDef[7].Word[2].28</t>
  </si>
  <si>
    <t>EM003C</t>
  </si>
  <si>
    <t>FaultMsgCtl.EqDef[7].Word[2].29</t>
  </si>
  <si>
    <t>EM003D</t>
  </si>
  <si>
    <t>FaultMsgCtl.EqDef[7].Word[2].30</t>
  </si>
  <si>
    <t>EM003E</t>
  </si>
  <si>
    <t>FaultMsgCtl.EqDef[7].Word[2].31</t>
  </si>
  <si>
    <t>EM003F</t>
  </si>
  <si>
    <t>FaultMsgCtl.EqDef[7].Word[3].0</t>
  </si>
  <si>
    <t>EM0040</t>
  </si>
  <si>
    <t>FaultMsgCtl.EqDef[7].Word[3].1</t>
  </si>
  <si>
    <t>EM0041</t>
  </si>
  <si>
    <t>FaultMsgCtl.EqDef[7].Word[3].2</t>
  </si>
  <si>
    <t>EM0042</t>
  </si>
  <si>
    <t>FaultMsgCtl.EqDef[7].Word[3].3</t>
  </si>
  <si>
    <t>EM0043</t>
  </si>
  <si>
    <t>FaultMsgCtl.EqDef[7].Word[3].4</t>
  </si>
  <si>
    <t>EM0044</t>
  </si>
  <si>
    <t>FaultMsgCtl.EqDef[7].Word[3].5</t>
  </si>
  <si>
    <t>EM0045</t>
  </si>
  <si>
    <t>FaultMsgCtl.EqDef[7].Word[3].6</t>
  </si>
  <si>
    <t>EM0046</t>
  </si>
  <si>
    <t>FaultMsgCtl.EqDef[7].Word[3].7</t>
  </si>
  <si>
    <t>EM0047</t>
  </si>
  <si>
    <t>FaultMsgCtl.EqDef[7].Word[3].8</t>
  </si>
  <si>
    <t>EM0048</t>
  </si>
  <si>
    <t>FaultMsgCtl.EqDef[7].Word[3].9</t>
  </si>
  <si>
    <t>EM0049</t>
  </si>
  <si>
    <t>FaultMsgCtl.EqDef[7].Word[3].10</t>
  </si>
  <si>
    <t>EM004A</t>
  </si>
  <si>
    <t>FaultMsgCtl.EqDef[7].Word[3].11</t>
  </si>
  <si>
    <t>EM004B</t>
  </si>
  <si>
    <t>FaultMsgCtl.EqDef[7].Word[3].12</t>
  </si>
  <si>
    <t>EM004C</t>
  </si>
  <si>
    <t>FaultMsgCtl.EqDef[7].Word[3].13</t>
  </si>
  <si>
    <t>EM004D</t>
  </si>
  <si>
    <t>FaultMsgCtl.EqDef[7].Word[3].14</t>
  </si>
  <si>
    <t>EM004E</t>
  </si>
  <si>
    <t>FaultMsgCtl.EqDef[7].Word[3].15</t>
  </si>
  <si>
    <t>EM004F</t>
  </si>
  <si>
    <t>FaultMsgCtl.EqDef[7].Word[3].16</t>
  </si>
  <si>
    <t>EM0050</t>
  </si>
  <si>
    <t>FaultMsgCtl.EqDef[7].Word[3].17</t>
  </si>
  <si>
    <t>EM0051</t>
  </si>
  <si>
    <t>FaultMsgCtl.EqDef[7].Word[3].18</t>
  </si>
  <si>
    <t>EM0052</t>
  </si>
  <si>
    <t>FaultMsgCtl.EqDef[7].Word[3].19</t>
  </si>
  <si>
    <t>EM0053</t>
  </si>
  <si>
    <t>FaultMsgCtl.EqDef[7].Word[3].20</t>
  </si>
  <si>
    <t>EM0054</t>
  </si>
  <si>
    <t>FaultMsgCtl.EqDef[7].Word[3].21</t>
  </si>
  <si>
    <t>EM0055</t>
  </si>
  <si>
    <t>FaultMsgCtl.EqDef[7].Word[3].22</t>
  </si>
  <si>
    <t>EM0056</t>
  </si>
  <si>
    <t>FaultMsgCtl.EqDef[7].Word[3].23</t>
  </si>
  <si>
    <t>EM0057</t>
  </si>
  <si>
    <t>FaultMsgCtl.EqDef[7].Word[3].24</t>
  </si>
  <si>
    <t>EM0058</t>
  </si>
  <si>
    <t>FaultMsgCtl.EqDef[7].Word[3].25</t>
  </si>
  <si>
    <t>EM0059</t>
  </si>
  <si>
    <t>FaultMsgCtl.EqDef[7].Word[3].26</t>
  </si>
  <si>
    <t>EM005A</t>
  </si>
  <si>
    <t>FaultMsgCtl.EqDef[7].Word[3].27</t>
  </si>
  <si>
    <t>EM005B</t>
  </si>
  <si>
    <t>FaultMsgCtl.EqDef[7].Word[3].28</t>
  </si>
  <si>
    <t>EM005C</t>
  </si>
  <si>
    <t>FaultMsgCtl.EqDef[7].Word[3].29</t>
  </si>
  <si>
    <t>EM005D</t>
  </si>
  <si>
    <t>FaultMsgCtl.EqDef[7].Word[3].30</t>
  </si>
  <si>
    <t>EM005E</t>
  </si>
  <si>
    <t>FaultMsgCtl.EqDef[7].Word[3].31</t>
  </si>
  <si>
    <t>EM005F</t>
  </si>
  <si>
    <t>FaultMsgCtl.EqDef[7].Word[4].0</t>
  </si>
  <si>
    <t>EM0820</t>
  </si>
  <si>
    <t>FaultMsgCtl.EqDef[7].Word[4].1</t>
  </si>
  <si>
    <t>EM0821</t>
  </si>
  <si>
    <t>FaultMsgCtl.EqDef[7].Word[4].2</t>
  </si>
  <si>
    <t>EM0822</t>
  </si>
  <si>
    <t>FaultMsgCtl.EqDef[7].Word[4].3</t>
  </si>
  <si>
    <t>EM0823</t>
  </si>
  <si>
    <t>FaultMsgCtl.EqDef[7].Word[4].4</t>
  </si>
  <si>
    <t>EM0824</t>
  </si>
  <si>
    <t>FaultMsgCtl.EqDef[7].Word[4].5</t>
  </si>
  <si>
    <t>EM0825</t>
  </si>
  <si>
    <t>FaultMsgCtl.EqDef[7].Word[4].6</t>
  </si>
  <si>
    <t>EM0826</t>
  </si>
  <si>
    <t>FaultMsgCtl.EqDef[7].Word[4].7</t>
  </si>
  <si>
    <t>EM0827</t>
  </si>
  <si>
    <t>FaultMsgCtl.EqDef[7].Word[4].8</t>
  </si>
  <si>
    <t>EM0828</t>
  </si>
  <si>
    <t>FaultMsgCtl.EqDef[7].Word[4].9</t>
  </si>
  <si>
    <t>EM0829</t>
  </si>
  <si>
    <t>FaultMsgCtl.EqDef[7].Word[4].10</t>
  </si>
  <si>
    <t>EM082A</t>
  </si>
  <si>
    <t>FaultMsgCtl.EqDef[7].Word[4].11</t>
  </si>
  <si>
    <t>EM082B</t>
  </si>
  <si>
    <t>FaultMsgCtl.EqDef[7].Word[4].12</t>
  </si>
  <si>
    <t>EM082C</t>
  </si>
  <si>
    <t>FaultMsgCtl.EqDef[7].Word[4].13</t>
  </si>
  <si>
    <t>EM082D</t>
  </si>
  <si>
    <t>FaultMsgCtl.EqDef[7].Word[4].14</t>
  </si>
  <si>
    <t>EM082E</t>
  </si>
  <si>
    <t>FaultMsgCtl.EqDef[7].Word[4].15</t>
  </si>
  <si>
    <t>EM082F</t>
  </si>
  <si>
    <t>FaultMsgCtl.EqDef[7].Word[4].16</t>
  </si>
  <si>
    <t>EM0830</t>
  </si>
  <si>
    <t>FaultMsgCtl.EqDef[7].Word[4].17</t>
  </si>
  <si>
    <t>EM0831</t>
  </si>
  <si>
    <t>FaultMsgCtl.EqDef[7].Word[4].18</t>
  </si>
  <si>
    <t>EM0832</t>
  </si>
  <si>
    <t>FaultMsgCtl.EqDef[7].Word[4].19</t>
  </si>
  <si>
    <t>EM0833</t>
  </si>
  <si>
    <t>FaultMsgCtl.EqDef[7].Word[4].20</t>
  </si>
  <si>
    <t>EM0834</t>
  </si>
  <si>
    <t>FaultMsgCtl.EqDef[7].Word[4].21</t>
  </si>
  <si>
    <t>EM0835</t>
  </si>
  <si>
    <t>FaultMsgCtl.EqDef[7].Word[4].22</t>
  </si>
  <si>
    <t>EM0836</t>
  </si>
  <si>
    <t>FaultMsgCtl.EqDef[7].Word[4].23</t>
  </si>
  <si>
    <t>EM0837</t>
  </si>
  <si>
    <t>FaultMsgCtl.EqDef[7].Word[4].24</t>
  </si>
  <si>
    <t>EM0838</t>
  </si>
  <si>
    <t>FaultMsgCtl.EqDef[7].Word[4].25</t>
  </si>
  <si>
    <t>EM0839</t>
  </si>
  <si>
    <t>FaultMsgCtl.EqDef[7].Word[4].26</t>
  </si>
  <si>
    <t>EM083A</t>
  </si>
  <si>
    <t>FaultMsgCtl.EqDef[7].Word[4].27</t>
  </si>
  <si>
    <t>EM083B</t>
  </si>
  <si>
    <t>FaultMsgCtl.EqDef[7].Word[4].28</t>
  </si>
  <si>
    <t>EM083C</t>
  </si>
  <si>
    <t>FaultMsgCtl.EqDef[7].Word[4].29</t>
  </si>
  <si>
    <t>EM083D</t>
  </si>
  <si>
    <t>FaultMsgCtl.EqDef[7].Word[4].30</t>
  </si>
  <si>
    <t>EM083E</t>
  </si>
  <si>
    <t>FaultMsgCtl.EqDef[7].Word[4].31</t>
  </si>
  <si>
    <t>EM083F</t>
  </si>
  <si>
    <t>FaultMsgCtl.EqDef[7].Word[5].0</t>
  </si>
  <si>
    <t>EM01A0</t>
  </si>
  <si>
    <t>FaultMsgCtl.EqDef[7].Word[5].1</t>
  </si>
  <si>
    <t>EM01A1</t>
  </si>
  <si>
    <t>FaultMsgCtl.EqDef[7].Word[5].2</t>
  </si>
  <si>
    <t>EM01A2</t>
  </si>
  <si>
    <t>FaultMsgCtl.EqDef[7].Word[5].3</t>
  </si>
  <si>
    <t>EM01A3</t>
  </si>
  <si>
    <t>FaultMsgCtl.EqDef[7].Word[5].4</t>
  </si>
  <si>
    <t>EM01A4</t>
  </si>
  <si>
    <t>FaultMsgCtl.EqDef[7].Word[5].5</t>
  </si>
  <si>
    <t>EM01A5</t>
  </si>
  <si>
    <t>FaultMsgCtl.EqDef[7].Word[5].6</t>
  </si>
  <si>
    <t>EM01A6</t>
  </si>
  <si>
    <t>FaultMsgCtl.EqDef[7].Word[5].7</t>
  </si>
  <si>
    <t>EM01A7</t>
  </si>
  <si>
    <t>FaultMsgCtl.EqDef[7].Word[5].8</t>
  </si>
  <si>
    <t>EM01A8</t>
  </si>
  <si>
    <t>FaultMsgCtl.EqDef[7].Word[5].9</t>
  </si>
  <si>
    <t>EM01A9</t>
  </si>
  <si>
    <t>FaultMsgCtl.EqDef[7].Word[5].10</t>
  </si>
  <si>
    <t>EM01AA</t>
  </si>
  <si>
    <t>FaultMsgCtl.EqDef[7].Word[5].11</t>
  </si>
  <si>
    <t>EM01AB</t>
  </si>
  <si>
    <t>FaultMsgCtl.EqDef[7].Word[5].12</t>
  </si>
  <si>
    <t>EM01AC</t>
  </si>
  <si>
    <t>FaultMsgCtl.EqDef[7].Word[5].13</t>
  </si>
  <si>
    <t>EM01AD</t>
  </si>
  <si>
    <t>FaultMsgCtl.EqDef[7].Word[5].14</t>
  </si>
  <si>
    <t>EM01AE</t>
  </si>
  <si>
    <t>FaultMsgCtl.EqDef[7].Word[5].15</t>
  </si>
  <si>
    <t>EM01AF</t>
  </si>
  <si>
    <t>FaultMsgCtl.EqDef[7].Word[5].16</t>
  </si>
  <si>
    <t>EM01B0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</si>
  <si>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</si>
  <si>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</si>
  <si>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</si>
  <si>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</si>
  <si>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</si>
  <si>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</si>
  <si>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</si>
  <si>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</si>
  <si>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</si>
  <si>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</si>
  <si>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</si>
  <si>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</si>
  <si>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</si>
  <si>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</si>
  <si>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</si>
  <si>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</si>
  <si>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</si>
  <si>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</si>
  <si>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</si>
  <si>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</si>
  <si>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</si>
  <si>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</si>
  <si>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</si>
  <si>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</si>
  <si>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</si>
  <si>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</si>
  <si>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</si>
  <si>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</si>
  <si>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</si>
  <si>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</si>
  <si>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</si>
  <si>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GMFFC0</t>
  </si>
  <si>
    <t>FaultMsgCtl.EqDef[7].Word[6].1</t>
  </si>
  <si>
    <t>GMFFC1</t>
  </si>
  <si>
    <t>FaultMsgCtl.EqDef[7].Word[6].2</t>
  </si>
  <si>
    <t>GMFFC2</t>
  </si>
  <si>
    <t>FaultMsgCtl.EqDef[7].Word[6].3</t>
  </si>
  <si>
    <t>GMFFC3</t>
  </si>
  <si>
    <t>FaultMsgCtl.EqDef[7].Word[6].4</t>
  </si>
  <si>
    <t>GMFFC4</t>
  </si>
  <si>
    <t>FaultMsgCtl.EqDef[7].Word[6].5</t>
  </si>
  <si>
    <t>GMFFC5</t>
  </si>
  <si>
    <t>FaultMsgCtl.EqDef[7].Word[6].6</t>
  </si>
  <si>
    <t>GMFFC6</t>
  </si>
  <si>
    <t>FaultMsgCtl.EqDef[7].Word[6].7</t>
  </si>
  <si>
    <t>GMFFC7</t>
  </si>
  <si>
    <t>FaultMsgCtl.EqDef[7].Word[6].8</t>
  </si>
  <si>
    <t>GMFFC8</t>
  </si>
  <si>
    <t>FaultMsgCtl.EqDef[7].Word[6].9</t>
  </si>
  <si>
    <t>GMFFC9</t>
  </si>
  <si>
    <t>FaultMsgCtl.EqDef[7].Word[6].10</t>
  </si>
  <si>
    <t>GMFFCA</t>
  </si>
  <si>
    <t>FaultMsgCtl.EqDef[7].Word[6].11</t>
  </si>
  <si>
    <t>GMFFCB</t>
  </si>
  <si>
    <t>FaultMsgCtl.EqDef[7].Word[6].12</t>
  </si>
  <si>
    <t>GMFFCC</t>
  </si>
  <si>
    <t>FaultMsgCtl.EqDef[7].Word[6].13</t>
  </si>
  <si>
    <t>GMFFCD</t>
  </si>
  <si>
    <t>FaultMsgCtl.EqDef[7].Word[6].14</t>
  </si>
  <si>
    <t>GMFFCE</t>
  </si>
  <si>
    <t>FaultMsgCtl.EqDef[7].Word[6].15</t>
  </si>
  <si>
    <t>GMFFCF</t>
  </si>
  <si>
    <t>FaultMsgCtl.EqDef[7].Word[6].16</t>
  </si>
  <si>
    <t>GMFFD0</t>
  </si>
  <si>
    <t>FaultMsgCtl.EqDef[7].Word[6].17</t>
  </si>
  <si>
    <t>GMFFD1</t>
  </si>
  <si>
    <t>FaultMsgCtl.EqDef[7].Word[6].18</t>
  </si>
  <si>
    <t>GMFFD2</t>
  </si>
  <si>
    <t>FaultMsgCtl.EqDef[7].Word[6].19</t>
  </si>
  <si>
    <t>GMFFD3</t>
  </si>
  <si>
    <t>FaultMsgCtl.EqDef[7].Word[6].20</t>
  </si>
  <si>
    <t>GMFFD4</t>
  </si>
  <si>
    <t>FaultMsgCtl.EqDef[7].Word[6].21</t>
  </si>
  <si>
    <t>GMFFD5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</si>
  <si>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</si>
  <si>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</si>
  <si>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</si>
  <si>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</si>
  <si>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</si>
  <si>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</si>
  <si>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</si>
  <si>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</si>
  <si>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</si>
  <si>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</si>
  <si>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</si>
  <si>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</si>
  <si>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</si>
  <si>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</si>
  <si>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</si>
  <si>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</si>
  <si>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</si>
  <si>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</si>
  <si>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</si>
  <si>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</si>
  <si>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</si>
  <si>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D0E80-0</t>
  </si>
  <si>
    <t>FaultMsgCtl.EqDef[7].Word[7].1</t>
  </si>
  <si>
    <t>D0E80-1</t>
  </si>
  <si>
    <t>FaultMsgCtl.EqDef[7].Word[7].2</t>
  </si>
  <si>
    <t>D0E80-2</t>
  </si>
  <si>
    <t>FaultMsgCtl.EqDef[7].Word[7].3</t>
  </si>
  <si>
    <t>D0E80-3</t>
  </si>
  <si>
    <t>FaultMsgCtl.EqDef[7].Word[7].4</t>
  </si>
  <si>
    <t>D0E80-4</t>
  </si>
  <si>
    <t>FaultMsgCtl.EqDef[7].Word[7].5</t>
  </si>
  <si>
    <t>D0E80-5</t>
  </si>
  <si>
    <t>FaultMsgCtl.EqDef[7].Word[7].6</t>
  </si>
  <si>
    <t>D0E80-6</t>
  </si>
  <si>
    <t>FaultMsgCtl.EqDef[7].Word[7].7</t>
  </si>
  <si>
    <t>D0E80-7</t>
  </si>
  <si>
    <t>FaultMsgCtl.EqDef[7].Word[7].8</t>
  </si>
  <si>
    <t>D0E80-8</t>
  </si>
  <si>
    <t>FaultMsgCtl.EqDef[7].Word[7].9</t>
  </si>
  <si>
    <t>D0E80-9</t>
  </si>
  <si>
    <t>FaultMsgCtl.EqDef[7].Word[7].10</t>
  </si>
  <si>
    <t>D0E80-A</t>
  </si>
  <si>
    <t>FaultMsgCtl.EqDef[7].Word[7].11</t>
  </si>
  <si>
    <t>D0E80-B</t>
  </si>
  <si>
    <t>FaultMsgCtl.EqDef[7].Word[7].12</t>
  </si>
  <si>
    <t>D0E80-C</t>
  </si>
  <si>
    <t>FaultMsgCtl.EqDef[7].Word[7].13</t>
  </si>
  <si>
    <t>D0E80-D</t>
  </si>
  <si>
    <t>FaultMsgCtl.EqDef[7].Word[7].14</t>
  </si>
  <si>
    <t>D0E80-E</t>
  </si>
  <si>
    <t>FaultMsgCtl.EqDef[7].Word[7].15</t>
  </si>
  <si>
    <t>D0E80-F</t>
  </si>
  <si>
    <t>FaultMsgCtl.EqDef[7].Word[7].16</t>
  </si>
  <si>
    <t>D0E81-0</t>
  </si>
  <si>
    <t>FaultMsgCtl.EqDef[7].Word[7].17</t>
  </si>
  <si>
    <t>D0E81-1</t>
  </si>
  <si>
    <t>FaultMsgCtl.EqDef[7].Word[7].18</t>
  </si>
  <si>
    <t>D0E81-2</t>
  </si>
  <si>
    <t>FaultMsgCtl.EqDef[7].Word[7].19</t>
  </si>
  <si>
    <t>D0E81-3</t>
  </si>
  <si>
    <t>FaultMsgCtl.EqDef[7].Word[7].20</t>
  </si>
  <si>
    <t>D0E81-4</t>
  </si>
  <si>
    <t>FaultMsgCtl.EqDef[7].Word[7].21</t>
  </si>
  <si>
    <t>D0E81-5</t>
  </si>
  <si>
    <t>FaultMsgCtl.EqDef[7].Word[7].22</t>
  </si>
  <si>
    <t>D0E81-6</t>
  </si>
  <si>
    <t>FaultMsgCtl.EqDef[7].Word[7].23</t>
  </si>
  <si>
    <t>D0E81-7</t>
  </si>
  <si>
    <t>FaultMsgCtl.EqDef[7].Word[7].24</t>
  </si>
  <si>
    <t>D0E81-8</t>
  </si>
  <si>
    <t>FaultMsgCtl.EqDef[7].Word[7].25</t>
  </si>
  <si>
    <t>D0E81-9</t>
  </si>
  <si>
    <t>FaultMsgCtl.EqDef[7].Word[7].26</t>
  </si>
  <si>
    <t>D0E81-A</t>
  </si>
  <si>
    <t>FaultMsgCtl.EqDef[7].Word[7].27</t>
  </si>
  <si>
    <t>D0E81-B</t>
  </si>
  <si>
    <t>FaultMsgCtl.EqDef[7].Word[7].28</t>
  </si>
  <si>
    <t>D0E81-C</t>
  </si>
  <si>
    <t>FaultMsgCtl.EqDef[7].Word[7].29</t>
  </si>
  <si>
    <t>D0E81-D</t>
  </si>
  <si>
    <t>FaultMsgCtl.EqDef[7].Word[7].30</t>
  </si>
  <si>
    <t>D0E81-E</t>
  </si>
  <si>
    <t>FaultMsgCtl.EqDef[7].Word[7].31</t>
  </si>
  <si>
    <t>D0E81-F</t>
  </si>
  <si>
    <t>HEX</t>
  </si>
  <si>
    <t>Mask Words</t>
  </si>
  <si>
    <t>ON</t>
  </si>
  <si>
    <t>Description</t>
  </si>
  <si>
    <t>Bit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</si>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</sst>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6" xfId="0" applyBorder="1"/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3" borderId="18" xfId="0" applyFill="1" applyBorder="1"/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6" xfId="0" applyFill="1" applyBorder="1"/>
    <xf numFmtId="0" fontId="0" fillId="0" borderId="27" xfId="0" applyBorder="1" applyAlignment="1">
      <alignment horizontal="center" vertical="center"/>
    </xf>
    <xf numFmtId="0" fontId="0" fillId="4" borderId="23" xfId="0" applyFill="1" applyBorder="1"/>
    <xf numFmtId="0" fontId="0" fillId="4" borderId="17" xfId="0" applyFill="1" applyBorder="1"/>
    <xf numFmtId="0" fontId="0" fillId="0" borderId="28" xfId="0" applyBorder="1" applyAlignment="1">
      <alignment horizontal="center" vertical="center"/>
    </xf>
    <xf numFmtId="0" fontId="0" fillId="4" borderId="13" xfId="0" applyFill="1" applyBorder="1"/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3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0" fillId="0" borderId="18" xfId="0" applyBorder="1"/>
    <xf numFmtId="0" fontId="0" fillId="0" borderId="31" xfId="0" applyBorder="1"/>
    <xf numFmtId="0" fontId="2" fillId="2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2" fillId="0" borderId="20" xfId="0" applyFont="1" applyBorder="1" applyAlignment="1">
      <alignment horizontal="center" vertical="center"/>
    </xf>
    <xf numFmtId="0" fontId="0" fillId="0" borderId="32" xfId="0" applyBorder="1"/>
    <xf numFmtId="0" fontId="5" fillId="0" borderId="2" xfId="0" applyFont="1" applyBorder="1" applyAlignment="1">
      <alignment horizontal="center" vertical="center" textRotation="90"/>
    </xf>
    <xf numFmtId="0" fontId="0" fillId="0" borderId="4" xfId="0" applyBorder="1"/>
    <xf numFmtId="0" fontId="5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zoomScale="85" zoomScaleNormal="85" workbookViewId="0">
      <selection activeCell="G1786" sqref="G1786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 customWidth="1"/>
    <col min="13" max="13" width="18" style="5" bestFit="1" customWidth="1"/>
    <col min="14" max="19" width="8.88671875" style="5" customWidth="1"/>
    <col min="20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0" t="s">
        <v>2</v>
      </c>
      <c r="F1" s="62" t="s">
        <v>3</v>
      </c>
      <c r="G1" s="63"/>
      <c r="H1" s="34"/>
    </row>
    <row r="2" spans="1:8" ht="65.400000000000006" customHeight="1" thickBot="1" x14ac:dyDescent="0.35">
      <c r="A2" s="56"/>
      <c r="B2" s="57"/>
      <c r="C2" s="58"/>
      <c r="D2" s="56"/>
      <c r="E2" s="61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 t="shared" ref="D3:D66" si="0">IF(G3="",_xlfn.CONCAT("SPARE","@",B3),_xlfn.CONCAT(G3,"@",B3))</f>
        <v>SPARE@GMF800</v>
      </c>
      <c r="E3" s="16">
        <f t="shared" ref="E3:E66" si="1">LEN(D3)</f>
        <v>12</v>
      </c>
      <c r="F3"/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si="0"/>
        <v>SPARE@GMF801</v>
      </c>
      <c r="E4" s="1">
        <f t="shared" si="1"/>
        <v>12</v>
      </c>
      <c r="F4"/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0"/>
        <v>SPARE@GMF802</v>
      </c>
      <c r="E5" s="1">
        <f t="shared" si="1"/>
        <v>12</v>
      </c>
      <c r="F5"/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0"/>
        <v>SPARE@GMF803</v>
      </c>
      <c r="E6" s="1">
        <f t="shared" si="1"/>
        <v>12</v>
      </c>
      <c r="F6"/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0"/>
        <v>SPARE@GMF804</v>
      </c>
      <c r="E7" s="1">
        <f t="shared" si="1"/>
        <v>12</v>
      </c>
      <c r="F7"/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0"/>
        <v>SPARE@GMF805</v>
      </c>
      <c r="E8" s="1">
        <f t="shared" si="1"/>
        <v>12</v>
      </c>
      <c r="F8"/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0"/>
        <v>SPARE@GMF806</v>
      </c>
      <c r="E9" s="1">
        <f t="shared" si="1"/>
        <v>12</v>
      </c>
      <c r="F9"/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0"/>
        <v>SPARE@GMF807</v>
      </c>
      <c r="E10" s="1">
        <f t="shared" si="1"/>
        <v>12</v>
      </c>
      <c r="F10"/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0"/>
        <v>SPARE@GMF808</v>
      </c>
      <c r="E11" s="1">
        <f t="shared" si="1"/>
        <v>12</v>
      </c>
      <c r="F11"/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0"/>
        <v>SPARE@GMF809</v>
      </c>
      <c r="E12" s="1">
        <f t="shared" si="1"/>
        <v>12</v>
      </c>
      <c r="F12"/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0"/>
        <v>SPARE@GMF80A</v>
      </c>
      <c r="E13" s="1">
        <f t="shared" si="1"/>
        <v>12</v>
      </c>
      <c r="F13"/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0"/>
        <v>SPARE@GMF80B</v>
      </c>
      <c r="E14" s="1">
        <f t="shared" si="1"/>
        <v>12</v>
      </c>
      <c r="F14"/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0"/>
        <v>SPARE@GMF80C</v>
      </c>
      <c r="E15" s="1">
        <f t="shared" si="1"/>
        <v>12</v>
      </c>
      <c r="F15"/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0"/>
        <v>SPARE@GMF80D</v>
      </c>
      <c r="E16" s="1">
        <f t="shared" si="1"/>
        <v>12</v>
      </c>
      <c r="F16"/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0"/>
        <v>SPARE@GMF80E</v>
      </c>
      <c r="E17" s="1">
        <f t="shared" si="1"/>
        <v>12</v>
      </c>
      <c r="F17"/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0"/>
        <v>SPARE@GMF80F</v>
      </c>
      <c r="E18" s="1">
        <f t="shared" si="1"/>
        <v>12</v>
      </c>
      <c r="F18"/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0"/>
        <v>SPARE@GMF810</v>
      </c>
      <c r="E19" s="1">
        <f t="shared" si="1"/>
        <v>12</v>
      </c>
      <c r="F19"/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0"/>
        <v>SPARE@GMF811</v>
      </c>
      <c r="E20" s="1">
        <f t="shared" si="1"/>
        <v>12</v>
      </c>
      <c r="F20"/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0"/>
        <v>SPARE@GMF812</v>
      </c>
      <c r="E21" s="1">
        <f t="shared" si="1"/>
        <v>12</v>
      </c>
      <c r="F21"/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0"/>
        <v>SPARE@GMF813</v>
      </c>
      <c r="E22" s="1">
        <f t="shared" si="1"/>
        <v>12</v>
      </c>
      <c r="F22"/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0"/>
        <v>SPARE@GMF814</v>
      </c>
      <c r="E23" s="1">
        <f t="shared" si="1"/>
        <v>12</v>
      </c>
      <c r="F23"/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0"/>
        <v>SPARE@GMF815</v>
      </c>
      <c r="E24" s="1">
        <f t="shared" si="1"/>
        <v>12</v>
      </c>
      <c r="F24"/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0"/>
        <v>SPARE@GMF816</v>
      </c>
      <c r="E25" s="1">
        <f t="shared" si="1"/>
        <v>12</v>
      </c>
      <c r="F25"/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0"/>
        <v>SPARE@GMF817</v>
      </c>
      <c r="E26" s="1">
        <f t="shared" si="1"/>
        <v>12</v>
      </c>
      <c r="F26"/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0"/>
        <v>SPARE@GMF818</v>
      </c>
      <c r="E27" s="1">
        <f t="shared" si="1"/>
        <v>12</v>
      </c>
      <c r="F27"/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0"/>
        <v>SPARE@GMF819</v>
      </c>
      <c r="E28" s="1">
        <f t="shared" si="1"/>
        <v>12</v>
      </c>
      <c r="F28"/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0"/>
        <v>SPARE@GMF81A</v>
      </c>
      <c r="E29" s="1">
        <f t="shared" si="1"/>
        <v>12</v>
      </c>
      <c r="F29"/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0"/>
        <v>SPARE@GMF81B</v>
      </c>
      <c r="E30" s="1">
        <f t="shared" si="1"/>
        <v>12</v>
      </c>
      <c r="F30"/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0"/>
        <v>SPARE@GMF81C</v>
      </c>
      <c r="E31" s="1">
        <f t="shared" si="1"/>
        <v>12</v>
      </c>
      <c r="F31"/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0"/>
        <v>SPARE@GMF81D</v>
      </c>
      <c r="E32" s="1">
        <f t="shared" si="1"/>
        <v>12</v>
      </c>
      <c r="F32"/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0"/>
        <v>SPARE@GMF81E</v>
      </c>
      <c r="E33" s="1">
        <f t="shared" si="1"/>
        <v>12</v>
      </c>
      <c r="F33"/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0"/>
        <v>SPARE@GMF81F</v>
      </c>
      <c r="E34" s="1">
        <f t="shared" si="1"/>
        <v>12</v>
      </c>
      <c r="F34"/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0"/>
        <v>SPARE@GMF820</v>
      </c>
      <c r="E35" s="1">
        <f t="shared" si="1"/>
        <v>12</v>
      </c>
      <c r="F35"/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0"/>
        <v>SPARE@GMF821</v>
      </c>
      <c r="E36" s="1">
        <f t="shared" si="1"/>
        <v>12</v>
      </c>
      <c r="F36"/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0"/>
        <v>SPARE@GMF822</v>
      </c>
      <c r="E37" s="1">
        <f t="shared" si="1"/>
        <v>12</v>
      </c>
      <c r="F37"/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0"/>
        <v>SPARE@GMF823</v>
      </c>
      <c r="E38" s="1">
        <f t="shared" si="1"/>
        <v>12</v>
      </c>
      <c r="F38"/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0"/>
        <v>SPARE@GMF824</v>
      </c>
      <c r="E39" s="1">
        <f t="shared" si="1"/>
        <v>12</v>
      </c>
      <c r="F39"/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0"/>
        <v>SPARE@GMF825</v>
      </c>
      <c r="E40" s="1">
        <f t="shared" si="1"/>
        <v>12</v>
      </c>
      <c r="F40"/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0"/>
        <v>SPARE@GMF826</v>
      </c>
      <c r="E41" s="1">
        <f t="shared" si="1"/>
        <v>12</v>
      </c>
      <c r="F41"/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0"/>
        <v>SPARE@GMF827</v>
      </c>
      <c r="E42" s="1">
        <f t="shared" si="1"/>
        <v>12</v>
      </c>
      <c r="F42"/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0"/>
        <v>SPARE@GMF828</v>
      </c>
      <c r="E43" s="1">
        <f t="shared" si="1"/>
        <v>12</v>
      </c>
      <c r="F43"/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0"/>
        <v>SPARE@GMF829</v>
      </c>
      <c r="E44" s="1">
        <f t="shared" si="1"/>
        <v>12</v>
      </c>
      <c r="F44"/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0"/>
        <v>SPARE@GMF82A</v>
      </c>
      <c r="E45" s="1">
        <f t="shared" si="1"/>
        <v>12</v>
      </c>
      <c r="F45"/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0"/>
        <v>SPARE@GMF82B</v>
      </c>
      <c r="E46" s="1">
        <f t="shared" si="1"/>
        <v>12</v>
      </c>
      <c r="F46"/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0"/>
        <v>SPARE@GMF82C</v>
      </c>
      <c r="E47" s="1">
        <f t="shared" si="1"/>
        <v>12</v>
      </c>
      <c r="F47"/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0"/>
        <v>SPARE@GMF82D</v>
      </c>
      <c r="E48" s="1">
        <f t="shared" si="1"/>
        <v>12</v>
      </c>
      <c r="F48"/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0"/>
        <v>SPARE@GMF82E</v>
      </c>
      <c r="E49" s="1">
        <f t="shared" si="1"/>
        <v>12</v>
      </c>
      <c r="F49"/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0"/>
        <v>SPARE@GMF82F</v>
      </c>
      <c r="E50" s="1">
        <f t="shared" si="1"/>
        <v>12</v>
      </c>
      <c r="F50"/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0"/>
        <v>SPARE@GMF830</v>
      </c>
      <c r="E51" s="1">
        <f t="shared" si="1"/>
        <v>12</v>
      </c>
      <c r="F51"/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0"/>
        <v>SPARE@GMF831</v>
      </c>
      <c r="E52" s="1">
        <f t="shared" si="1"/>
        <v>12</v>
      </c>
      <c r="F52"/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0"/>
        <v>SPARE@GMF832</v>
      </c>
      <c r="E53" s="1">
        <f t="shared" si="1"/>
        <v>12</v>
      </c>
      <c r="F53"/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0"/>
        <v>SPARE@GMF833</v>
      </c>
      <c r="E54" s="1">
        <f t="shared" si="1"/>
        <v>12</v>
      </c>
      <c r="F54"/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0"/>
        <v>SPARE@GMF834</v>
      </c>
      <c r="E55" s="1">
        <f t="shared" si="1"/>
        <v>12</v>
      </c>
      <c r="F55"/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0"/>
        <v>SPARE@GMF835</v>
      </c>
      <c r="E56" s="1">
        <f t="shared" si="1"/>
        <v>12</v>
      </c>
      <c r="F56"/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0"/>
        <v>SPARE@GMF836</v>
      </c>
      <c r="E57" s="1">
        <f t="shared" si="1"/>
        <v>12</v>
      </c>
      <c r="F57"/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0"/>
        <v>SPARE@GMF837</v>
      </c>
      <c r="E58" s="1">
        <f t="shared" si="1"/>
        <v>12</v>
      </c>
      <c r="F58"/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0"/>
        <v>SPARE@GMF838</v>
      </c>
      <c r="E59" s="1">
        <f t="shared" si="1"/>
        <v>12</v>
      </c>
      <c r="F59"/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0"/>
        <v>SPARE@GMF839</v>
      </c>
      <c r="E60" s="1">
        <f t="shared" si="1"/>
        <v>12</v>
      </c>
      <c r="F60"/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0"/>
        <v>SPARE@GMF83A</v>
      </c>
      <c r="E61" s="1">
        <f t="shared" si="1"/>
        <v>12</v>
      </c>
      <c r="F61"/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0"/>
        <v>SPARE@GMF83B</v>
      </c>
      <c r="E62" s="1">
        <f t="shared" si="1"/>
        <v>12</v>
      </c>
      <c r="F62"/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0"/>
        <v>SPARE@GMF83C</v>
      </c>
      <c r="E63" s="1">
        <f t="shared" si="1"/>
        <v>12</v>
      </c>
      <c r="F63"/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0"/>
        <v>SPARE@GMF83D</v>
      </c>
      <c r="E64" s="1">
        <f t="shared" si="1"/>
        <v>12</v>
      </c>
      <c r="F64"/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0"/>
        <v>SPARE@GMF83E</v>
      </c>
      <c r="E65" s="1">
        <f t="shared" si="1"/>
        <v>12</v>
      </c>
      <c r="F65"/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0"/>
        <v>SPARE@GMF83F</v>
      </c>
      <c r="E66" s="1">
        <f t="shared" si="1"/>
        <v>12</v>
      </c>
      <c r="F66"/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ref="D67:D130" si="2">IF(G67="",_xlfn.CONCAT("SPARE","@",B67),_xlfn.CONCAT(G67,"@",B67))</f>
        <v>SPARE@GMF840</v>
      </c>
      <c r="E67" s="1">
        <f t="shared" ref="E67:E130" si="3">LEN(D67)</f>
        <v>12</v>
      </c>
      <c r="F67"/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si="2"/>
        <v>SPARE@GMF841</v>
      </c>
      <c r="E68" s="1">
        <f t="shared" si="3"/>
        <v>12</v>
      </c>
      <c r="F68"/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2"/>
        <v>SPARE@GMF842</v>
      </c>
      <c r="E69" s="1">
        <f t="shared" si="3"/>
        <v>12</v>
      </c>
      <c r="F69"/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2"/>
        <v>SPARE@GMF843</v>
      </c>
      <c r="E70" s="1">
        <f t="shared" si="3"/>
        <v>12</v>
      </c>
      <c r="F70"/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2"/>
        <v>SPARE@GMF844</v>
      </c>
      <c r="E71" s="1">
        <f t="shared" si="3"/>
        <v>12</v>
      </c>
      <c r="F71"/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2"/>
        <v>SPARE@GMF845</v>
      </c>
      <c r="E72" s="1">
        <f t="shared" si="3"/>
        <v>12</v>
      </c>
      <c r="F72"/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2"/>
        <v>SPARE@GMF846</v>
      </c>
      <c r="E73" s="1">
        <f t="shared" si="3"/>
        <v>12</v>
      </c>
      <c r="F73"/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2"/>
        <v>SPARE@GMF847</v>
      </c>
      <c r="E74" s="1">
        <f t="shared" si="3"/>
        <v>12</v>
      </c>
      <c r="F74"/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2"/>
        <v>SPARE@GMF848</v>
      </c>
      <c r="E75" s="1">
        <f t="shared" si="3"/>
        <v>12</v>
      </c>
      <c r="F75"/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2"/>
        <v>SPARE@GMF849</v>
      </c>
      <c r="E76" s="1">
        <f t="shared" si="3"/>
        <v>12</v>
      </c>
      <c r="F76"/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2"/>
        <v>SPARE@GMF84A</v>
      </c>
      <c r="E77" s="1">
        <f t="shared" si="3"/>
        <v>12</v>
      </c>
      <c r="F77"/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2"/>
        <v>SPARE@GMF84B</v>
      </c>
      <c r="E78" s="1">
        <f t="shared" si="3"/>
        <v>12</v>
      </c>
      <c r="F78"/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2"/>
        <v>SPARE@GMF84C</v>
      </c>
      <c r="E79" s="1">
        <f t="shared" si="3"/>
        <v>12</v>
      </c>
      <c r="F79"/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2"/>
        <v>SPARE@GMF84D</v>
      </c>
      <c r="E80" s="1">
        <f t="shared" si="3"/>
        <v>12</v>
      </c>
      <c r="F80"/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2"/>
        <v>SPARE@GMF84E</v>
      </c>
      <c r="E81" s="1">
        <f t="shared" si="3"/>
        <v>12</v>
      </c>
      <c r="F81"/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2"/>
        <v>SPARE@GMF84F</v>
      </c>
      <c r="E82" s="1">
        <f t="shared" si="3"/>
        <v>12</v>
      </c>
      <c r="F82"/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2"/>
        <v>SPARE@GMF850</v>
      </c>
      <c r="E83" s="1">
        <f t="shared" si="3"/>
        <v>12</v>
      </c>
      <c r="F83"/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2"/>
        <v>SPARE@GMF851</v>
      </c>
      <c r="E84" s="1">
        <f t="shared" si="3"/>
        <v>12</v>
      </c>
      <c r="F84"/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2"/>
        <v>SPARE@GMF852</v>
      </c>
      <c r="E85" s="1">
        <f t="shared" si="3"/>
        <v>12</v>
      </c>
      <c r="F85"/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2"/>
        <v>SPARE@GMF853</v>
      </c>
      <c r="E86" s="1">
        <f t="shared" si="3"/>
        <v>12</v>
      </c>
      <c r="F86"/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2"/>
        <v>SPARE@GMF854</v>
      </c>
      <c r="E87" s="1">
        <f t="shared" si="3"/>
        <v>12</v>
      </c>
      <c r="F87"/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2"/>
        <v>SPARE@GMF855</v>
      </c>
      <c r="E88" s="1">
        <f t="shared" si="3"/>
        <v>12</v>
      </c>
      <c r="F88"/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2"/>
        <v>SPARE@GMF856</v>
      </c>
      <c r="E89" s="1">
        <f t="shared" si="3"/>
        <v>12</v>
      </c>
      <c r="F89"/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2"/>
        <v>SPARE@GMF857</v>
      </c>
      <c r="E90" s="1">
        <f t="shared" si="3"/>
        <v>12</v>
      </c>
      <c r="F90"/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2"/>
        <v>SPARE@GMF858</v>
      </c>
      <c r="E91" s="1">
        <f t="shared" si="3"/>
        <v>12</v>
      </c>
      <c r="F91"/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2"/>
        <v>SPARE@GMF859</v>
      </c>
      <c r="E92" s="1">
        <f t="shared" si="3"/>
        <v>12</v>
      </c>
      <c r="F92"/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2"/>
        <v>SPARE@GMF85A</v>
      </c>
      <c r="E93" s="1">
        <f t="shared" si="3"/>
        <v>12</v>
      </c>
      <c r="F93"/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2"/>
        <v>SPARE@GMF85B</v>
      </c>
      <c r="E94" s="1">
        <f t="shared" si="3"/>
        <v>12</v>
      </c>
      <c r="F94"/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2"/>
        <v>SPARE@GMF85C</v>
      </c>
      <c r="E95" s="1">
        <f t="shared" si="3"/>
        <v>12</v>
      </c>
      <c r="F95"/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2"/>
        <v>SPARE@GMF85D</v>
      </c>
      <c r="E96" s="1">
        <f t="shared" si="3"/>
        <v>12</v>
      </c>
      <c r="F96"/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2"/>
        <v>SPARE@GMF85E</v>
      </c>
      <c r="E97" s="1">
        <f t="shared" si="3"/>
        <v>12</v>
      </c>
      <c r="F97"/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2"/>
        <v>SPARE@GMF85F</v>
      </c>
      <c r="E98" s="1">
        <f t="shared" si="3"/>
        <v>12</v>
      </c>
      <c r="F98"/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2"/>
        <v>SPARE@GMF860</v>
      </c>
      <c r="E99" s="1">
        <f t="shared" si="3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2"/>
        <v>SPARE@GMF861</v>
      </c>
      <c r="E100" s="1">
        <f t="shared" si="3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2"/>
        <v>SPARE@GMF862</v>
      </c>
      <c r="E101" s="1">
        <f t="shared" si="3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2"/>
        <v>SPARE@GMF863</v>
      </c>
      <c r="E102" s="1">
        <f t="shared" si="3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2"/>
        <v>SPARE@GMF864</v>
      </c>
      <c r="E103" s="1">
        <f t="shared" si="3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2"/>
        <v>SPARE@GMF865</v>
      </c>
      <c r="E104" s="1">
        <f t="shared" si="3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2"/>
        <v>SPARE@GMF866</v>
      </c>
      <c r="E105" s="1">
        <f t="shared" si="3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2"/>
        <v>SPARE@GMF867</v>
      </c>
      <c r="E106" s="1">
        <f t="shared" si="3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2"/>
        <v>SPARE@GMF868</v>
      </c>
      <c r="E107" s="1">
        <f t="shared" si="3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2"/>
        <v>SPARE@GMF869</v>
      </c>
      <c r="E108" s="1">
        <f t="shared" si="3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2"/>
        <v>SPARE@GMF86A</v>
      </c>
      <c r="E109" s="1">
        <f t="shared" si="3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2"/>
        <v>SPARE@GMF86B</v>
      </c>
      <c r="E110" s="1">
        <f t="shared" si="3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2"/>
        <v>SPARE@GMF86C</v>
      </c>
      <c r="E111" s="1">
        <f t="shared" si="3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2"/>
        <v>SPARE@GMF86D</v>
      </c>
      <c r="E112" s="1">
        <f t="shared" si="3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2"/>
        <v>SPARE@GMF86E</v>
      </c>
      <c r="E113" s="1">
        <f t="shared" si="3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2"/>
        <v>SPARE@GMF86F</v>
      </c>
      <c r="E114" s="1">
        <f t="shared" si="3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2"/>
        <v>SPARE@GMF870</v>
      </c>
      <c r="E115" s="1">
        <f t="shared" si="3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2"/>
        <v>SPARE@GMF871</v>
      </c>
      <c r="E116" s="1">
        <f t="shared" si="3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2"/>
        <v>SPARE@GMF872</v>
      </c>
      <c r="E117" s="1">
        <f t="shared" si="3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2"/>
        <v>SPARE@GMF873</v>
      </c>
      <c r="E118" s="1">
        <f t="shared" si="3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2"/>
        <v>SPARE@GMF874</v>
      </c>
      <c r="E119" s="1">
        <f t="shared" si="3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2"/>
        <v>SPARE@GMF875</v>
      </c>
      <c r="E120" s="1">
        <f t="shared" si="3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2"/>
        <v>SPARE@GMF876</v>
      </c>
      <c r="E121" s="1">
        <f t="shared" si="3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2"/>
        <v>SPARE@GMF877</v>
      </c>
      <c r="E122" s="1">
        <f t="shared" si="3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2"/>
        <v>SPARE@GMF878</v>
      </c>
      <c r="E123" s="1">
        <f t="shared" si="3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2"/>
        <v>SPARE@GMF879</v>
      </c>
      <c r="E124" s="1">
        <f t="shared" si="3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2"/>
        <v>SPARE@GMF87A</v>
      </c>
      <c r="E125" s="1">
        <f t="shared" si="3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2"/>
        <v>SPARE@GMF87B</v>
      </c>
      <c r="E126" s="1">
        <f t="shared" si="3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2"/>
        <v>SPARE@GMF87C</v>
      </c>
      <c r="E127" s="1">
        <f t="shared" si="3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2"/>
        <v>SPARE@GMF87D</v>
      </c>
      <c r="E128" s="1">
        <f t="shared" si="3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2"/>
        <v>SPARE@GMF87E</v>
      </c>
      <c r="E129" s="1">
        <f t="shared" si="3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2"/>
        <v>SPARE@GMF87F</v>
      </c>
      <c r="E130" s="1">
        <f t="shared" si="3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ref="D131:D194" si="4">IF(G131="",_xlfn.CONCAT("SPARE","@",B131),_xlfn.CONCAT(G131,"@",B131))</f>
        <v>SPARE@GMF880</v>
      </c>
      <c r="E131" s="1">
        <f t="shared" ref="E131:E194" si="5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si="4"/>
        <v>SPARE@GMF881</v>
      </c>
      <c r="E132" s="1">
        <f t="shared" si="5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4"/>
        <v>SPARE@GMF882</v>
      </c>
      <c r="E133" s="1">
        <f t="shared" si="5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4"/>
        <v>SPARE@GMF883</v>
      </c>
      <c r="E134" s="1">
        <f t="shared" si="5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4"/>
        <v>SPARE@GMF884</v>
      </c>
      <c r="E135" s="1">
        <f t="shared" si="5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4"/>
        <v>SPARE@GMF885</v>
      </c>
      <c r="E136" s="1">
        <f t="shared" si="5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4"/>
        <v>SPARE@GMF886</v>
      </c>
      <c r="E137" s="1">
        <f t="shared" si="5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4"/>
        <v>SPARE@GMF887</v>
      </c>
      <c r="E138" s="1">
        <f t="shared" si="5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4"/>
        <v>SPARE@GMF888</v>
      </c>
      <c r="E139" s="1">
        <f t="shared" si="5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4"/>
        <v>SPARE@GMF889</v>
      </c>
      <c r="E140" s="1">
        <f t="shared" si="5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4"/>
        <v>SPARE@GMF88A</v>
      </c>
      <c r="E141" s="1">
        <f t="shared" si="5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4"/>
        <v>SPARE@GMF88B</v>
      </c>
      <c r="E142" s="1">
        <f t="shared" si="5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4"/>
        <v>SPARE@GMF88C</v>
      </c>
      <c r="E143" s="1">
        <f t="shared" si="5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4"/>
        <v>SPARE@GMF88D</v>
      </c>
      <c r="E144" s="1">
        <f t="shared" si="5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4"/>
        <v>SPARE@GMF88E</v>
      </c>
      <c r="E145" s="1">
        <f t="shared" si="5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4"/>
        <v>SPARE@GMF88F</v>
      </c>
      <c r="E146" s="1">
        <f t="shared" si="5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4"/>
        <v>SPARE@GMF890</v>
      </c>
      <c r="E147" s="1">
        <f t="shared" si="5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4"/>
        <v>SPARE@GMF891</v>
      </c>
      <c r="E148" s="1">
        <f t="shared" si="5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4"/>
        <v>SPARE@GMF892</v>
      </c>
      <c r="E149" s="1">
        <f t="shared" si="5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4"/>
        <v>SPARE@GMF893</v>
      </c>
      <c r="E150" s="1">
        <f t="shared" si="5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4"/>
        <v>SPARE@GMF894</v>
      </c>
      <c r="E151" s="1">
        <f t="shared" si="5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4"/>
        <v>SPARE@GMF895</v>
      </c>
      <c r="E152" s="1">
        <f t="shared" si="5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4"/>
        <v>SPARE@GMF896</v>
      </c>
      <c r="E153" s="1">
        <f t="shared" si="5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4"/>
        <v>SPARE@GMF897</v>
      </c>
      <c r="E154" s="1">
        <f t="shared" si="5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4"/>
        <v>SPARE@GMF898</v>
      </c>
      <c r="E155" s="1">
        <f t="shared" si="5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4"/>
        <v>SPARE@GMF899</v>
      </c>
      <c r="E156" s="1">
        <f t="shared" si="5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4"/>
        <v>SPARE@GMF89A</v>
      </c>
      <c r="E157" s="1">
        <f t="shared" si="5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4"/>
        <v>SPARE@GMF89B</v>
      </c>
      <c r="E158" s="1">
        <f t="shared" si="5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4"/>
        <v>SPARE@GMF89C</v>
      </c>
      <c r="E159" s="1">
        <f t="shared" si="5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4"/>
        <v>SPARE@GMF89D</v>
      </c>
      <c r="E160" s="1">
        <f t="shared" si="5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4"/>
        <v>SPARE@GMF89E</v>
      </c>
      <c r="E161" s="1">
        <f t="shared" si="5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4"/>
        <v>SPARE@GMF89F</v>
      </c>
      <c r="E162" s="1">
        <f t="shared" si="5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4"/>
        <v>SPARE@GMF8A0</v>
      </c>
      <c r="E163" s="1">
        <f t="shared" si="5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4"/>
        <v>SPARE@GMF8A1</v>
      </c>
      <c r="E164" s="1">
        <f t="shared" si="5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4"/>
        <v>SPARE@GMF8A2</v>
      </c>
      <c r="E165" s="1">
        <f t="shared" si="5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4"/>
        <v>SPARE@GMF8A3</v>
      </c>
      <c r="E166" s="1">
        <f t="shared" si="5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4"/>
        <v>SPARE@GMF8A4</v>
      </c>
      <c r="E167" s="1">
        <f t="shared" si="5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4"/>
        <v>SPARE@GMF8A5</v>
      </c>
      <c r="E168" s="1">
        <f t="shared" si="5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4"/>
        <v>SPARE@GMF8A6</v>
      </c>
      <c r="E169" s="1">
        <f t="shared" si="5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4"/>
        <v>SPARE@GMF8A7</v>
      </c>
      <c r="E170" s="1">
        <f t="shared" si="5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4"/>
        <v>SPARE@GMF8A8</v>
      </c>
      <c r="E171" s="1">
        <f t="shared" si="5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4"/>
        <v>SPARE@GMF8A9</v>
      </c>
      <c r="E172" s="1">
        <f t="shared" si="5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4"/>
        <v>SPARE@GMF8AA</v>
      </c>
      <c r="E173" s="1">
        <f t="shared" si="5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4"/>
        <v>SPARE@GMF8AB</v>
      </c>
      <c r="E174" s="1">
        <f t="shared" si="5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4"/>
        <v>SPARE@GMF8AC</v>
      </c>
      <c r="E175" s="1">
        <f t="shared" si="5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4"/>
        <v>SPARE@GMF8AD</v>
      </c>
      <c r="E176" s="1">
        <f t="shared" si="5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4"/>
        <v>SPARE@GMF8AE</v>
      </c>
      <c r="E177" s="1">
        <f t="shared" si="5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4"/>
        <v>SPARE@GMF8AF</v>
      </c>
      <c r="E178" s="1">
        <f t="shared" si="5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4"/>
        <v>SPARE@GMF8B0</v>
      </c>
      <c r="E179" s="1">
        <f t="shared" si="5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4"/>
        <v>SPARE@GMF8B1</v>
      </c>
      <c r="E180" s="1">
        <f t="shared" si="5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4"/>
        <v>SPARE@GMF8B2</v>
      </c>
      <c r="E181" s="1">
        <f t="shared" si="5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4"/>
        <v>SPARE@GMF8B3</v>
      </c>
      <c r="E182" s="1">
        <f t="shared" si="5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4"/>
        <v>SPARE@GMF8B4</v>
      </c>
      <c r="E183" s="1">
        <f t="shared" si="5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4"/>
        <v>SPARE@GMF8B5</v>
      </c>
      <c r="E184" s="1">
        <f t="shared" si="5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4"/>
        <v>SPARE@GMF8B6</v>
      </c>
      <c r="E185" s="1">
        <f t="shared" si="5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4"/>
        <v>SPARE@GMF8B7</v>
      </c>
      <c r="E186" s="1">
        <f t="shared" si="5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4"/>
        <v>SPARE@GMF8B8</v>
      </c>
      <c r="E187" s="1">
        <f t="shared" si="5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4"/>
        <v>SPARE@GMF8B9</v>
      </c>
      <c r="E188" s="1">
        <f t="shared" si="5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4"/>
        <v>SPARE@GMF8BA</v>
      </c>
      <c r="E189" s="1">
        <f t="shared" si="5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4"/>
        <v>SPARE@GMF8BB</v>
      </c>
      <c r="E190" s="1">
        <f t="shared" si="5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4"/>
        <v>SPARE@GMF8BC</v>
      </c>
      <c r="E191" s="1">
        <f t="shared" si="5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4"/>
        <v>SPARE@GMF8BD</v>
      </c>
      <c r="E192" s="1">
        <f t="shared" si="5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4"/>
        <v>SPARE@GMF8BE</v>
      </c>
      <c r="E193" s="1">
        <f t="shared" si="5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4"/>
        <v>SPARE@GMF8BF</v>
      </c>
      <c r="E194" s="1">
        <f t="shared" si="5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ref="D195:D258" si="6">IF(G195="",_xlfn.CONCAT("SPARE","@",B195),_xlfn.CONCAT(G195,"@",B195))</f>
        <v>SPARE@GMF8C0</v>
      </c>
      <c r="E195" s="1">
        <f t="shared" ref="E195:E258" si="7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si="6"/>
        <v>SPARE@GMF8C1</v>
      </c>
      <c r="E196" s="1">
        <f t="shared" si="7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6"/>
        <v>SPARE@GMF8C2</v>
      </c>
      <c r="E197" s="1">
        <f t="shared" si="7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6"/>
        <v>SPARE@GMF8C3</v>
      </c>
      <c r="E198" s="1">
        <f t="shared" si="7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6"/>
        <v>SPARE@GMF8C4</v>
      </c>
      <c r="E199" s="1">
        <f t="shared" si="7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6"/>
        <v>SPARE@GMF8C5</v>
      </c>
      <c r="E200" s="1">
        <f t="shared" si="7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6"/>
        <v>SPARE@GMF8C6</v>
      </c>
      <c r="E201" s="1">
        <f t="shared" si="7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6"/>
        <v>SPARE@GMF8C7</v>
      </c>
      <c r="E202" s="1">
        <f t="shared" si="7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6"/>
        <v>SPARE@GMF8C8</v>
      </c>
      <c r="E203" s="1">
        <f t="shared" si="7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6"/>
        <v>SPARE@GMF8C9</v>
      </c>
      <c r="E204" s="1">
        <f t="shared" si="7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6"/>
        <v>SPARE@GMF8CA</v>
      </c>
      <c r="E205" s="1">
        <f t="shared" si="7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6"/>
        <v>SPARE@GMF8CB</v>
      </c>
      <c r="E206" s="1">
        <f t="shared" si="7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6"/>
        <v>SPARE@GMF8CC</v>
      </c>
      <c r="E207" s="1">
        <f t="shared" si="7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6"/>
        <v>SPARE@GMF8CD</v>
      </c>
      <c r="E208" s="1">
        <f t="shared" si="7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6"/>
        <v>SPARE@GMF8CE</v>
      </c>
      <c r="E209" s="1">
        <f t="shared" si="7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6"/>
        <v>SPARE@GMF8CF</v>
      </c>
      <c r="E210" s="1">
        <f t="shared" si="7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6"/>
        <v>SPARE@GMF8D0</v>
      </c>
      <c r="E211" s="1">
        <f t="shared" si="7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6"/>
        <v>SPARE@GMF8D1</v>
      </c>
      <c r="E212" s="1">
        <f t="shared" si="7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6"/>
        <v>SPARE@GMF8D2</v>
      </c>
      <c r="E213" s="1">
        <f t="shared" si="7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6"/>
        <v>SPARE@GMF8D3</v>
      </c>
      <c r="E214" s="1">
        <f t="shared" si="7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6"/>
        <v>SPARE@GMF8D4</v>
      </c>
      <c r="E215" s="1">
        <f t="shared" si="7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6"/>
        <v>SPARE@GMF8D5</v>
      </c>
      <c r="E216" s="1">
        <f t="shared" si="7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6"/>
        <v>SPARE@GMF8D6</v>
      </c>
      <c r="E217" s="1">
        <f t="shared" si="7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6"/>
        <v>SPARE@GMF8D7</v>
      </c>
      <c r="E218" s="1">
        <f t="shared" si="7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6"/>
        <v>SPARE@GMF8D8</v>
      </c>
      <c r="E219" s="1">
        <f t="shared" si="7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6"/>
        <v>SPARE@GMF8D9</v>
      </c>
      <c r="E220" s="1">
        <f t="shared" si="7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6"/>
        <v>SPARE@GMF8DA</v>
      </c>
      <c r="E221" s="1">
        <f t="shared" si="7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6"/>
        <v>SPARE@GMF8DB</v>
      </c>
      <c r="E222" s="1">
        <f t="shared" si="7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6"/>
        <v>SPARE@GMF8DC</v>
      </c>
      <c r="E223" s="1">
        <f t="shared" si="7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6"/>
        <v>SPARE@GMF8DD</v>
      </c>
      <c r="E224" s="1">
        <f t="shared" si="7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6"/>
        <v>SPARE@GMF8DE</v>
      </c>
      <c r="E225" s="1">
        <f t="shared" si="7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6"/>
        <v>SPARE@GMF8DF</v>
      </c>
      <c r="E226" s="1">
        <f t="shared" si="7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6"/>
        <v>SPARE@GMF8E0</v>
      </c>
      <c r="E227" s="1">
        <f t="shared" si="7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6"/>
        <v>SPARE@GMF8E1</v>
      </c>
      <c r="E228" s="1">
        <f t="shared" si="7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6"/>
        <v>SPARE@GMF8E2</v>
      </c>
      <c r="E229" s="1">
        <f t="shared" si="7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6"/>
        <v>SPARE@GMF8E3</v>
      </c>
      <c r="E230" s="1">
        <f t="shared" si="7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6"/>
        <v>SPARE@GMF8E4</v>
      </c>
      <c r="E231" s="1">
        <f t="shared" si="7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6"/>
        <v>SPARE@GMF8E5</v>
      </c>
      <c r="E232" s="1">
        <f t="shared" si="7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6"/>
        <v>SPARE@GMF8E6</v>
      </c>
      <c r="E233" s="1">
        <f t="shared" si="7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6"/>
        <v>SPARE@GMF8E7</v>
      </c>
      <c r="E234" s="1">
        <f t="shared" si="7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6"/>
        <v>SPARE@GMF8E8</v>
      </c>
      <c r="E235" s="1">
        <f t="shared" si="7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6"/>
        <v>SPARE@GMF8E9</v>
      </c>
      <c r="E236" s="1">
        <f t="shared" si="7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6"/>
        <v>SPARE@GMF8EA</v>
      </c>
      <c r="E237" s="1">
        <f t="shared" si="7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6"/>
        <v>SPARE@GMF8EB</v>
      </c>
      <c r="E238" s="1">
        <f t="shared" si="7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6"/>
        <v>SPARE@GMF8EC</v>
      </c>
      <c r="E239" s="1">
        <f t="shared" si="7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6"/>
        <v>SPARE@GMF8ED</v>
      </c>
      <c r="E240" s="1">
        <f t="shared" si="7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6"/>
        <v>SPARE@GMF8EE</v>
      </c>
      <c r="E241" s="1">
        <f t="shared" si="7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6"/>
        <v>SPARE@GMF8EF</v>
      </c>
      <c r="E242" s="1">
        <f t="shared" si="7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6"/>
        <v>SPARE@GMF8F0</v>
      </c>
      <c r="E243" s="1">
        <f t="shared" si="7"/>
        <v>12</v>
      </c>
      <c r="F243"/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6"/>
        <v>SPARE@GMF8F1</v>
      </c>
      <c r="E244" s="1">
        <f t="shared" si="7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6"/>
        <v>SPARE@GMF8F2</v>
      </c>
      <c r="E245" s="1">
        <f t="shared" si="7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6"/>
        <v>SPARE@GMF8F3</v>
      </c>
      <c r="E246" s="1">
        <f t="shared" si="7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6"/>
        <v>SPARE@GMF8F4</v>
      </c>
      <c r="E247" s="1">
        <f t="shared" si="7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6"/>
        <v>SPARE@GMF8F5</v>
      </c>
      <c r="E248" s="1">
        <f t="shared" si="7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6"/>
        <v>SPARE@GMF8F6</v>
      </c>
      <c r="E249" s="1">
        <f t="shared" si="7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6"/>
        <v>SPARE@GMF8F7</v>
      </c>
      <c r="E250" s="1">
        <f t="shared" si="7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6"/>
        <v>SPARE@GMF8F8</v>
      </c>
      <c r="E251" s="1">
        <f t="shared" si="7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6"/>
        <v>SPARE@GMF8F9</v>
      </c>
      <c r="E252" s="1">
        <f t="shared" si="7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6"/>
        <v>SPARE@GMF8FA</v>
      </c>
      <c r="E253" s="1">
        <f t="shared" si="7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6"/>
        <v>SPARE@GMF8FB</v>
      </c>
      <c r="E254" s="1">
        <f t="shared" si="7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6"/>
        <v>SPARE@GMF8FC</v>
      </c>
      <c r="E255" s="1">
        <f t="shared" si="7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6"/>
        <v>SPARE@GMF8FD</v>
      </c>
      <c r="E256" s="1">
        <f t="shared" si="7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6"/>
        <v>SPARE@GMF8FE</v>
      </c>
      <c r="E257" s="1">
        <f t="shared" si="7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6"/>
        <v>SPARE@GMF8FF</v>
      </c>
      <c r="E258" s="1">
        <f t="shared" si="7"/>
        <v>12</v>
      </c>
      <c r="F258"/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ref="D259:D322" si="8">IF(G259="",_xlfn.CONCAT("SPARE","@",B259),_xlfn.CONCAT(G259,"@",B259))</f>
        <v>SPARE@GMF900</v>
      </c>
      <c r="E259" s="1">
        <f t="shared" ref="E259:E322" si="9">LEN(D259)</f>
        <v>12</v>
      </c>
      <c r="F259"/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si="8"/>
        <v>SPARE@GMF901</v>
      </c>
      <c r="E260" s="1">
        <f t="shared" si="9"/>
        <v>12</v>
      </c>
      <c r="F260"/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8"/>
        <v>SPARE@GMF902</v>
      </c>
      <c r="E261" s="1">
        <f t="shared" si="9"/>
        <v>12</v>
      </c>
      <c r="F261"/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8"/>
        <v>SPARE@GMF903</v>
      </c>
      <c r="E262" s="1">
        <f t="shared" si="9"/>
        <v>12</v>
      </c>
      <c r="F262"/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8"/>
        <v>SPARE@GMF904</v>
      </c>
      <c r="E263" s="1">
        <f t="shared" si="9"/>
        <v>12</v>
      </c>
      <c r="F263"/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8"/>
        <v>SPARE@GMF905</v>
      </c>
      <c r="E264" s="1">
        <f t="shared" si="9"/>
        <v>12</v>
      </c>
      <c r="F264"/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8"/>
        <v>SPARE@GMF906</v>
      </c>
      <c r="E265" s="1">
        <f t="shared" si="9"/>
        <v>12</v>
      </c>
      <c r="F265"/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8"/>
        <v>SPARE@GMF907</v>
      </c>
      <c r="E266" s="1">
        <f t="shared" si="9"/>
        <v>12</v>
      </c>
      <c r="F266"/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8"/>
        <v>SPARE@GMF908</v>
      </c>
      <c r="E267" s="1">
        <f t="shared" si="9"/>
        <v>12</v>
      </c>
      <c r="F267"/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8"/>
        <v>SPARE@GMF909</v>
      </c>
      <c r="E268" s="1">
        <f t="shared" si="9"/>
        <v>12</v>
      </c>
      <c r="F268"/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8"/>
        <v>SPARE@GMF90A</v>
      </c>
      <c r="E269" s="1">
        <f t="shared" si="9"/>
        <v>12</v>
      </c>
      <c r="F269"/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8"/>
        <v>SPARE@GMF90B</v>
      </c>
      <c r="E270" s="1">
        <f t="shared" si="9"/>
        <v>12</v>
      </c>
      <c r="F270"/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8"/>
        <v>SPARE@GMF90C</v>
      </c>
      <c r="E271" s="1">
        <f t="shared" si="9"/>
        <v>12</v>
      </c>
      <c r="F271"/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8"/>
        <v>SPARE@GMF90D</v>
      </c>
      <c r="E272" s="1">
        <f t="shared" si="9"/>
        <v>12</v>
      </c>
      <c r="F272"/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8"/>
        <v>SPARE@GMF90E</v>
      </c>
      <c r="E273" s="1">
        <f t="shared" si="9"/>
        <v>12</v>
      </c>
      <c r="F273"/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8"/>
        <v>SPARE@GMF90F</v>
      </c>
      <c r="E274" s="1">
        <f t="shared" si="9"/>
        <v>12</v>
      </c>
      <c r="F274"/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8"/>
        <v>SPARE@GMF910</v>
      </c>
      <c r="E275" s="1">
        <f t="shared" si="9"/>
        <v>12</v>
      </c>
      <c r="F275"/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8"/>
        <v>SPARE@GMF911</v>
      </c>
      <c r="E276" s="1">
        <f t="shared" si="9"/>
        <v>12</v>
      </c>
      <c r="F276"/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8"/>
        <v>SPARE@GMF912</v>
      </c>
      <c r="E277" s="1">
        <f t="shared" si="9"/>
        <v>12</v>
      </c>
      <c r="F277"/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8"/>
        <v>SPARE@GMF913</v>
      </c>
      <c r="E278" s="1">
        <f t="shared" si="9"/>
        <v>12</v>
      </c>
      <c r="F278"/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8"/>
        <v>SPARE@GMF914</v>
      </c>
      <c r="E279" s="1">
        <f t="shared" si="9"/>
        <v>12</v>
      </c>
      <c r="F279"/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8"/>
        <v>SPARE@GMF915</v>
      </c>
      <c r="E280" s="1">
        <f t="shared" si="9"/>
        <v>12</v>
      </c>
      <c r="F280"/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8"/>
        <v>SPARE@GMF916</v>
      </c>
      <c r="E281" s="1">
        <f t="shared" si="9"/>
        <v>12</v>
      </c>
      <c r="F281"/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8"/>
        <v>SPARE@GMF917</v>
      </c>
      <c r="E282" s="1">
        <f t="shared" si="9"/>
        <v>12</v>
      </c>
      <c r="F282"/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8"/>
        <v>SPARE@GMF918</v>
      </c>
      <c r="E283" s="1">
        <f t="shared" si="9"/>
        <v>12</v>
      </c>
      <c r="F283"/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8"/>
        <v>SPARE@GMF919</v>
      </c>
      <c r="E284" s="1">
        <f t="shared" si="9"/>
        <v>12</v>
      </c>
      <c r="F284"/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8"/>
        <v>SPARE@GMF91A</v>
      </c>
      <c r="E285" s="1">
        <f t="shared" si="9"/>
        <v>12</v>
      </c>
      <c r="F285"/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8"/>
        <v>SPARE@GMF91B</v>
      </c>
      <c r="E286" s="1">
        <f t="shared" si="9"/>
        <v>12</v>
      </c>
      <c r="F286"/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8"/>
        <v>SPARE@GMF91C</v>
      </c>
      <c r="E287" s="1">
        <f t="shared" si="9"/>
        <v>12</v>
      </c>
      <c r="F287"/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8"/>
        <v>SPARE@GMF91D</v>
      </c>
      <c r="E288" s="1">
        <f t="shared" si="9"/>
        <v>12</v>
      </c>
      <c r="F288"/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8"/>
        <v>SPARE@GMF91E</v>
      </c>
      <c r="E289" s="1">
        <f t="shared" si="9"/>
        <v>12</v>
      </c>
      <c r="F289"/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8"/>
        <v>SPARE@GMF91F</v>
      </c>
      <c r="E290" s="1">
        <f t="shared" si="9"/>
        <v>12</v>
      </c>
      <c r="F290"/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8"/>
        <v>SPARE@GMF920</v>
      </c>
      <c r="E291" s="1">
        <f t="shared" si="9"/>
        <v>12</v>
      </c>
      <c r="F291"/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8"/>
        <v>SPARE@GMF921</v>
      </c>
      <c r="E292" s="1">
        <f t="shared" si="9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8"/>
        <v>SPARE@GMF922</v>
      </c>
      <c r="E293" s="1">
        <f t="shared" si="9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8"/>
        <v>SPARE@GMF923</v>
      </c>
      <c r="E294" s="1">
        <f t="shared" si="9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8"/>
        <v>SPARE@GMF924</v>
      </c>
      <c r="E295" s="1">
        <f t="shared" si="9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8"/>
        <v>SPARE@GMF925</v>
      </c>
      <c r="E296" s="1">
        <f t="shared" si="9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8"/>
        <v>SPARE@GMF926</v>
      </c>
      <c r="E297" s="1">
        <f t="shared" si="9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8"/>
        <v>SPARE@GMF927</v>
      </c>
      <c r="E298" s="1">
        <f t="shared" si="9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8"/>
        <v>SPARE@GMF928</v>
      </c>
      <c r="E299" s="1">
        <f t="shared" si="9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8"/>
        <v>SPARE@GMF929</v>
      </c>
      <c r="E300" s="1">
        <f t="shared" si="9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8"/>
        <v>SPARE@GMF92A</v>
      </c>
      <c r="E301" s="1">
        <f t="shared" si="9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8"/>
        <v>SPARE@GMF92B</v>
      </c>
      <c r="E302" s="1">
        <f t="shared" si="9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8"/>
        <v>SPARE@GMF92C</v>
      </c>
      <c r="E303" s="1">
        <f t="shared" si="9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8"/>
        <v>SPARE@GMF92D</v>
      </c>
      <c r="E304" s="1">
        <f t="shared" si="9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8"/>
        <v>SPARE@GMF92E</v>
      </c>
      <c r="E305" s="1">
        <f t="shared" si="9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8"/>
        <v>SPARE@GMF92F</v>
      </c>
      <c r="E306" s="1">
        <f t="shared" si="9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8"/>
        <v>SPARE@GMF930</v>
      </c>
      <c r="E307" s="1">
        <f t="shared" si="9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8"/>
        <v>SPARE@GMF931</v>
      </c>
      <c r="E308" s="1">
        <f t="shared" si="9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8"/>
        <v>SPARE@GMF932</v>
      </c>
      <c r="E309" s="1">
        <f t="shared" si="9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8"/>
        <v>SPARE@GMF933</v>
      </c>
      <c r="E310" s="1">
        <f t="shared" si="9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8"/>
        <v>SPARE@GMF934</v>
      </c>
      <c r="E311" s="1">
        <f t="shared" si="9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8"/>
        <v>SPARE@GMF935</v>
      </c>
      <c r="E312" s="1">
        <f t="shared" si="9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8"/>
        <v>SPARE@GMF936</v>
      </c>
      <c r="E313" s="1">
        <f t="shared" si="9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8"/>
        <v>SPARE@GMF937</v>
      </c>
      <c r="E314" s="1">
        <f t="shared" si="9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8"/>
        <v>SPARE@GMF938</v>
      </c>
      <c r="E315" s="1">
        <f t="shared" si="9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8"/>
        <v>SPARE@GMF939</v>
      </c>
      <c r="E316" s="1">
        <f t="shared" si="9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8"/>
        <v>SPARE@GMF93A</v>
      </c>
      <c r="E317" s="1">
        <f t="shared" si="9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8"/>
        <v>SPARE@GMF93B</v>
      </c>
      <c r="E318" s="1">
        <f t="shared" si="9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8"/>
        <v>SPARE@GMF93C</v>
      </c>
      <c r="E319" s="1">
        <f t="shared" si="9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8"/>
        <v>SPARE@GMF93D</v>
      </c>
      <c r="E320" s="1">
        <f t="shared" si="9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8"/>
        <v>SPARE@GMF93E</v>
      </c>
      <c r="E321" s="1">
        <f t="shared" si="9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8"/>
        <v>SPARE@GMF93F</v>
      </c>
      <c r="E322" s="1">
        <f t="shared" si="9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ref="D323:D386" si="10">IF(G323="",_xlfn.CONCAT("SPARE","@",B323),_xlfn.CONCAT(G323,"@",B323))</f>
        <v>SPARE@GMF940</v>
      </c>
      <c r="E323" s="1">
        <f t="shared" ref="E323:E386" si="11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si="10"/>
        <v>SPARE@GMF941</v>
      </c>
      <c r="E324" s="1">
        <f t="shared" si="11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0"/>
        <v>SPARE@GMF942</v>
      </c>
      <c r="E325" s="1">
        <f t="shared" si="11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0"/>
        <v>SPARE@GMF943</v>
      </c>
      <c r="E326" s="1">
        <f t="shared" si="11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0"/>
        <v>SPARE@GMF944</v>
      </c>
      <c r="E327" s="1">
        <f t="shared" si="11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0"/>
        <v>SPARE@GMF945</v>
      </c>
      <c r="E328" s="1">
        <f t="shared" si="11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0"/>
        <v>SPARE@GMF946</v>
      </c>
      <c r="E329" s="1">
        <f t="shared" si="11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0"/>
        <v>SPARE@GMF947</v>
      </c>
      <c r="E330" s="1">
        <f t="shared" si="11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0"/>
        <v>SPARE@GMF948</v>
      </c>
      <c r="E331" s="1">
        <f t="shared" si="11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0"/>
        <v>SPARE@GMF949</v>
      </c>
      <c r="E332" s="1">
        <f t="shared" si="11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0"/>
        <v>SPARE@GMF94A</v>
      </c>
      <c r="E333" s="1">
        <f t="shared" si="11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0"/>
        <v>SPARE@GMF94B</v>
      </c>
      <c r="E334" s="1">
        <f t="shared" si="11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0"/>
        <v>SPARE@GMF94C</v>
      </c>
      <c r="E335" s="1">
        <f t="shared" si="11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0"/>
        <v>SPARE@GMF94D</v>
      </c>
      <c r="E336" s="1">
        <f t="shared" si="11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0"/>
        <v>SPARE@GMF94E</v>
      </c>
      <c r="E337" s="1">
        <f t="shared" si="11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0"/>
        <v>SPARE@GMF94F</v>
      </c>
      <c r="E338" s="1">
        <f t="shared" si="11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0"/>
        <v>SPARE@GMF950</v>
      </c>
      <c r="E339" s="1">
        <f t="shared" si="11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0"/>
        <v>SPARE@GMF951</v>
      </c>
      <c r="E340" s="1">
        <f t="shared" si="11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0"/>
        <v>SPARE@GMF952</v>
      </c>
      <c r="E341" s="1">
        <f t="shared" si="11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0"/>
        <v>SPARE@GMF953</v>
      </c>
      <c r="E342" s="1">
        <f t="shared" si="11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0"/>
        <v>SPARE@GMF954</v>
      </c>
      <c r="E343" s="1">
        <f t="shared" si="11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0"/>
        <v>SPARE@GMF955</v>
      </c>
      <c r="E344" s="1">
        <f t="shared" si="11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0"/>
        <v>SPARE@GMF956</v>
      </c>
      <c r="E345" s="1">
        <f t="shared" si="11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0"/>
        <v>SPARE@GMF957</v>
      </c>
      <c r="E346" s="1">
        <f t="shared" si="11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0"/>
        <v>SPARE@GMF958</v>
      </c>
      <c r="E347" s="1">
        <f t="shared" si="11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0"/>
        <v>SPARE@GMF959</v>
      </c>
      <c r="E348" s="1">
        <f t="shared" si="11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0"/>
        <v>SPARE@GMF95A</v>
      </c>
      <c r="E349" s="1">
        <f t="shared" si="11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0"/>
        <v>SPARE@GMF95B</v>
      </c>
      <c r="E350" s="1">
        <f t="shared" si="11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0"/>
        <v>SPARE@GMF95C</v>
      </c>
      <c r="E351" s="1">
        <f t="shared" si="11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0"/>
        <v>SPARE@GMF95D</v>
      </c>
      <c r="E352" s="1">
        <f t="shared" si="11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0"/>
        <v>SPARE@GMF95E</v>
      </c>
      <c r="E353" s="1">
        <f t="shared" si="11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0"/>
        <v>SPARE@GMF95F</v>
      </c>
      <c r="E354" s="1">
        <f t="shared" si="11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0"/>
        <v>SPARE@GMF960</v>
      </c>
      <c r="E355" s="1">
        <f t="shared" si="11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0"/>
        <v>SPARE@GMF961</v>
      </c>
      <c r="E356" s="1">
        <f t="shared" si="11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0"/>
        <v>SPARE@GMF962</v>
      </c>
      <c r="E357" s="1">
        <f t="shared" si="11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0"/>
        <v>SPARE@GMF963</v>
      </c>
      <c r="E358" s="1">
        <f t="shared" si="11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0"/>
        <v>SPARE@GMF964</v>
      </c>
      <c r="E359" s="1">
        <f t="shared" si="11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0"/>
        <v>SPARE@GMF965</v>
      </c>
      <c r="E360" s="1">
        <f t="shared" si="11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0"/>
        <v>SPARE@GMF966</v>
      </c>
      <c r="E361" s="1">
        <f t="shared" si="11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0"/>
        <v>SPARE@GMF967</v>
      </c>
      <c r="E362" s="1">
        <f t="shared" si="11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0"/>
        <v>SPARE@GMF968</v>
      </c>
      <c r="E363" s="1">
        <f t="shared" si="11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0"/>
        <v>SPARE@GMF969</v>
      </c>
      <c r="E364" s="1">
        <f t="shared" si="11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0"/>
        <v>SPARE@GMF96A</v>
      </c>
      <c r="E365" s="1">
        <f t="shared" si="11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0"/>
        <v>SPARE@GMF96B</v>
      </c>
      <c r="E366" s="1">
        <f t="shared" si="11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0"/>
        <v>SPARE@GMF96C</v>
      </c>
      <c r="E367" s="1">
        <f t="shared" si="11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0"/>
        <v>SPARE@GMF96D</v>
      </c>
      <c r="E368" s="1">
        <f t="shared" si="11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0"/>
        <v>SPARE@GMF96E</v>
      </c>
      <c r="E369" s="1">
        <f t="shared" si="11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0"/>
        <v>SPARE@GMF96F</v>
      </c>
      <c r="E370" s="1">
        <f t="shared" si="11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0"/>
        <v>SPARE@GMF970</v>
      </c>
      <c r="E371" s="1">
        <f t="shared" si="11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0"/>
        <v>SPARE@GMF971</v>
      </c>
      <c r="E372" s="1">
        <f t="shared" si="11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0"/>
        <v>SPARE@GMF972</v>
      </c>
      <c r="E373" s="1">
        <f t="shared" si="11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0"/>
        <v>SPARE@GMF973</v>
      </c>
      <c r="E374" s="1">
        <f t="shared" si="11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0"/>
        <v>SPARE@GMF974</v>
      </c>
      <c r="E375" s="1">
        <f t="shared" si="11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0"/>
        <v>SPARE@GMF975</v>
      </c>
      <c r="E376" s="1">
        <f t="shared" si="11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0"/>
        <v>SPARE@GMF976</v>
      </c>
      <c r="E377" s="1">
        <f t="shared" si="11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0"/>
        <v>SPARE@GMF977</v>
      </c>
      <c r="E378" s="1">
        <f t="shared" si="11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0"/>
        <v>SPARE@GMF978</v>
      </c>
      <c r="E379" s="1">
        <f t="shared" si="11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0"/>
        <v>SPARE@GMF979</v>
      </c>
      <c r="E380" s="1">
        <f t="shared" si="11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0"/>
        <v>SPARE@GMF97A</v>
      </c>
      <c r="E381" s="1">
        <f t="shared" si="11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0"/>
        <v>SPARE@GMF97B</v>
      </c>
      <c r="E382" s="1">
        <f t="shared" si="11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0"/>
        <v>SPARE@GMF97C</v>
      </c>
      <c r="E383" s="1">
        <f t="shared" si="11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0"/>
        <v>SPARE@GMF97D</v>
      </c>
      <c r="E384" s="1">
        <f t="shared" si="11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0"/>
        <v>SPARE@GMF97E</v>
      </c>
      <c r="E385" s="1">
        <f t="shared" si="11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0"/>
        <v>SPARE@GMF97F</v>
      </c>
      <c r="E386" s="1">
        <f t="shared" si="11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ref="D387:D450" si="12">IF(G387="",_xlfn.CONCAT("SPARE","@",B387),_xlfn.CONCAT(G387,"@",B387))</f>
        <v>SPARE@GMF980</v>
      </c>
      <c r="E387" s="1">
        <f t="shared" ref="E387:E450" si="13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si="12"/>
        <v>SPARE@GMF981</v>
      </c>
      <c r="E388" s="1">
        <f t="shared" si="13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2"/>
        <v>SPARE@GMF982</v>
      </c>
      <c r="E389" s="1">
        <f t="shared" si="13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2"/>
        <v>SPARE@GMF983</v>
      </c>
      <c r="E390" s="1">
        <f t="shared" si="13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2"/>
        <v>SPARE@GMF984</v>
      </c>
      <c r="E391" s="1">
        <f t="shared" si="13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2"/>
        <v>SPARE@GMF985</v>
      </c>
      <c r="E392" s="1">
        <f t="shared" si="13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2"/>
        <v>SPARE@GMF986</v>
      </c>
      <c r="E393" s="1">
        <f t="shared" si="13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2"/>
        <v>SPARE@GMF987</v>
      </c>
      <c r="E394" s="1">
        <f t="shared" si="13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2"/>
        <v>SPARE@GMF988</v>
      </c>
      <c r="E395" s="1">
        <f t="shared" si="13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2"/>
        <v>SPARE@GMF989</v>
      </c>
      <c r="E396" s="1">
        <f t="shared" si="13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2"/>
        <v>SPARE@GMF98A</v>
      </c>
      <c r="E397" s="1">
        <f t="shared" si="13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2"/>
        <v>SPARE@GMF98B</v>
      </c>
      <c r="E398" s="1">
        <f t="shared" si="13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2"/>
        <v>SPARE@GMF98C</v>
      </c>
      <c r="E399" s="1">
        <f t="shared" si="13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2"/>
        <v>SPARE@GMF98D</v>
      </c>
      <c r="E400" s="1">
        <f t="shared" si="13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2"/>
        <v>SPARE@GMF98E</v>
      </c>
      <c r="E401" s="1">
        <f t="shared" si="13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2"/>
        <v>SPARE@GMF98F</v>
      </c>
      <c r="E402" s="1">
        <f t="shared" si="13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2"/>
        <v>SPARE@GMF990</v>
      </c>
      <c r="E403" s="1">
        <f t="shared" si="13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2"/>
        <v>SPARE@GMF991</v>
      </c>
      <c r="E404" s="1">
        <f t="shared" si="13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2"/>
        <v>SPARE@GMF992</v>
      </c>
      <c r="E405" s="1">
        <f t="shared" si="13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2"/>
        <v>SPARE@GMF993</v>
      </c>
      <c r="E406" s="1">
        <f t="shared" si="13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2"/>
        <v>SPARE@GMF994</v>
      </c>
      <c r="E407" s="1">
        <f t="shared" si="13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2"/>
        <v>SPARE@GMF995</v>
      </c>
      <c r="E408" s="1">
        <f t="shared" si="13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2"/>
        <v>SPARE@GMF996</v>
      </c>
      <c r="E409" s="1">
        <f t="shared" si="13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2"/>
        <v>SPARE@GMF997</v>
      </c>
      <c r="E410" s="1">
        <f t="shared" si="13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2"/>
        <v>SPARE@GMF998</v>
      </c>
      <c r="E411" s="1">
        <f t="shared" si="13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2"/>
        <v>SPARE@GMF999</v>
      </c>
      <c r="E412" s="1">
        <f t="shared" si="13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2"/>
        <v>SPARE@GMF99A</v>
      </c>
      <c r="E413" s="1">
        <f t="shared" si="13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2"/>
        <v>SPARE@GMF99B</v>
      </c>
      <c r="E414" s="1">
        <f t="shared" si="13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2"/>
        <v>SPARE@GMF99C</v>
      </c>
      <c r="E415" s="1">
        <f t="shared" si="13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2"/>
        <v>SPARE@GMF99D</v>
      </c>
      <c r="E416" s="1">
        <f t="shared" si="13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2"/>
        <v>SPARE@GMF99E</v>
      </c>
      <c r="E417" s="1">
        <f t="shared" si="13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2"/>
        <v>SPARE@GMF99F</v>
      </c>
      <c r="E418" s="1">
        <f t="shared" si="13"/>
        <v>12</v>
      </c>
      <c r="F418"/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2"/>
        <v>SPARE@GMF9A0</v>
      </c>
      <c r="E419" s="1">
        <f t="shared" si="13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2"/>
        <v>SPARE@GMF9A1</v>
      </c>
      <c r="E420" s="1">
        <f t="shared" si="13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2"/>
        <v>SPARE@GMF9A2</v>
      </c>
      <c r="E421" s="1">
        <f t="shared" si="13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2"/>
        <v>SPARE@GMF9A3</v>
      </c>
      <c r="E422" s="1">
        <f t="shared" si="13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2"/>
        <v>SPARE@GMF9A4</v>
      </c>
      <c r="E423" s="1">
        <f t="shared" si="13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2"/>
        <v>SPARE@GMF9A5</v>
      </c>
      <c r="E424" s="1">
        <f t="shared" si="13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2"/>
        <v>SPARE@GMF9A6</v>
      </c>
      <c r="E425" s="1">
        <f t="shared" si="13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2"/>
        <v>SPARE@GMF9A7</v>
      </c>
      <c r="E426" s="1">
        <f t="shared" si="13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2"/>
        <v>SPARE@GMF9A8</v>
      </c>
      <c r="E427" s="1">
        <f t="shared" si="13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2"/>
        <v>SPARE@GMF9A9</v>
      </c>
      <c r="E428" s="1">
        <f t="shared" si="13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2"/>
        <v>SPARE@GMF9AA</v>
      </c>
      <c r="E429" s="1">
        <f t="shared" si="13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2"/>
        <v>SPARE@GMF9AB</v>
      </c>
      <c r="E430" s="1">
        <f t="shared" si="13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2"/>
        <v>SPARE@GMF9AC</v>
      </c>
      <c r="E431" s="1">
        <f t="shared" si="13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2"/>
        <v>SPARE@GMF9AD</v>
      </c>
      <c r="E432" s="1">
        <f t="shared" si="13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2"/>
        <v>SPARE@GMF9AE</v>
      </c>
      <c r="E433" s="1">
        <f t="shared" si="13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2"/>
        <v>SPARE@GMF9AF</v>
      </c>
      <c r="E434" s="1">
        <f t="shared" si="13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2"/>
        <v>SPARE@GMF9B0</v>
      </c>
      <c r="E435" s="1">
        <f t="shared" si="13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2"/>
        <v>SPARE@GMF9B1</v>
      </c>
      <c r="E436" s="1">
        <f t="shared" si="13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2"/>
        <v>SPARE@GMF9B2</v>
      </c>
      <c r="E437" s="1">
        <f t="shared" si="13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2"/>
        <v>SPARE@GMF9B3</v>
      </c>
      <c r="E438" s="1">
        <f t="shared" si="13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2"/>
        <v>SPARE@GMF9B4</v>
      </c>
      <c r="E439" s="1">
        <f t="shared" si="13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2"/>
        <v>SPARE@GMF9B5</v>
      </c>
      <c r="E440" s="1">
        <f t="shared" si="13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2"/>
        <v>SPARE@GMF9B6</v>
      </c>
      <c r="E441" s="1">
        <f t="shared" si="13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2"/>
        <v>SPARE@GMF9B7</v>
      </c>
      <c r="E442" s="1">
        <f t="shared" si="13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2"/>
        <v>SPARE@GMF9B8</v>
      </c>
      <c r="E443" s="1">
        <f t="shared" si="13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2"/>
        <v>SPARE@GMF9B9</v>
      </c>
      <c r="E444" s="1">
        <f t="shared" si="13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2"/>
        <v>SPARE@GMF9BA</v>
      </c>
      <c r="E445" s="1">
        <f t="shared" si="13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2"/>
        <v>SPARE@GMF9BB</v>
      </c>
      <c r="E446" s="1">
        <f t="shared" si="13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2"/>
        <v>SPARE@GMF9BC</v>
      </c>
      <c r="E447" s="1">
        <f t="shared" si="13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2"/>
        <v>SPARE@GMF9BD</v>
      </c>
      <c r="E448" s="1">
        <f t="shared" si="13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2"/>
        <v>SPARE@GMF9BE</v>
      </c>
      <c r="E449" s="1">
        <f t="shared" si="13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2"/>
        <v>SPARE@GMF9BF</v>
      </c>
      <c r="E450" s="1">
        <f t="shared" si="13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ref="D451:D514" si="14">IF(G451="",_xlfn.CONCAT("SPARE","@",B451),_xlfn.CONCAT(G451,"@",B451))</f>
        <v>SPARE@GMF9C0</v>
      </c>
      <c r="E451" s="1">
        <f t="shared" ref="E451:E514" si="15">LEN(D451)</f>
        <v>12</v>
      </c>
      <c r="F451"/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si="14"/>
        <v>SPARE@GMF9C1</v>
      </c>
      <c r="E452" s="1">
        <f t="shared" si="15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4"/>
        <v>SPARE@GMF9C2</v>
      </c>
      <c r="E453" s="1">
        <f t="shared" si="15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4"/>
        <v>SPARE@GMF9C3</v>
      </c>
      <c r="E454" s="1">
        <f t="shared" si="15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4"/>
        <v>SPARE@GMF9C4</v>
      </c>
      <c r="E455" s="1">
        <f t="shared" si="15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4"/>
        <v>SPARE@GMF9C5</v>
      </c>
      <c r="E456" s="1">
        <f t="shared" si="15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4"/>
        <v>SPARE@GMF9C6</v>
      </c>
      <c r="E457" s="1">
        <f t="shared" si="15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4"/>
        <v>SPARE@GMF9C7</v>
      </c>
      <c r="E458" s="1">
        <f t="shared" si="15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4"/>
        <v>SPARE@GMF9C8</v>
      </c>
      <c r="E459" s="1">
        <f t="shared" si="15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4"/>
        <v>SPARE@GMF9C9</v>
      </c>
      <c r="E460" s="1">
        <f t="shared" si="15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4"/>
        <v>SPARE@GMF9CA</v>
      </c>
      <c r="E461" s="1">
        <f t="shared" si="15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4"/>
        <v>SPARE@GMF9CB</v>
      </c>
      <c r="E462" s="1">
        <f t="shared" si="15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4"/>
        <v>SPARE@GMF9CC</v>
      </c>
      <c r="E463" s="1">
        <f t="shared" si="15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4"/>
        <v>SPARE@GMF9CD</v>
      </c>
      <c r="E464" s="1">
        <f t="shared" si="15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4"/>
        <v>SPARE@GMF9CE</v>
      </c>
      <c r="E465" s="1">
        <f t="shared" si="15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4"/>
        <v>SPARE@GMF9CF</v>
      </c>
      <c r="E466" s="1">
        <f t="shared" si="15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4"/>
        <v>SPARE@GMF9D0</v>
      </c>
      <c r="E467" s="1">
        <f t="shared" si="15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4"/>
        <v>SPARE@GMF9D1</v>
      </c>
      <c r="E468" s="1">
        <f t="shared" si="15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4"/>
        <v>SPARE@GMF9D2</v>
      </c>
      <c r="E469" s="1">
        <f t="shared" si="15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4"/>
        <v>SPARE@GMF9D3</v>
      </c>
      <c r="E470" s="1">
        <f t="shared" si="15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4"/>
        <v>SPARE@GMF9D4</v>
      </c>
      <c r="E471" s="1">
        <f t="shared" si="15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4"/>
        <v>SPARE@GMF9D5</v>
      </c>
      <c r="E472" s="1">
        <f t="shared" si="15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4"/>
        <v>SPARE@GMF9D6</v>
      </c>
      <c r="E473" s="1">
        <f t="shared" si="15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4"/>
        <v>SPARE@GMF9D7</v>
      </c>
      <c r="E474" s="1">
        <f t="shared" si="15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4"/>
        <v>SPARE@GMF9D8</v>
      </c>
      <c r="E475" s="1">
        <f t="shared" si="15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4"/>
        <v>SPARE@GMF9D9</v>
      </c>
      <c r="E476" s="1">
        <f t="shared" si="15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4"/>
        <v>SPARE@GMF9DA</v>
      </c>
      <c r="E477" s="1">
        <f t="shared" si="15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4"/>
        <v>SPARE@GMF9DB</v>
      </c>
      <c r="E478" s="1">
        <f t="shared" si="15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4"/>
        <v>SPARE@GMF9DC</v>
      </c>
      <c r="E479" s="1">
        <f t="shared" si="15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4"/>
        <v>SPARE@GMF9DD</v>
      </c>
      <c r="E480" s="1">
        <f t="shared" si="15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4"/>
        <v>SPARE@GMF9DE</v>
      </c>
      <c r="E481" s="1">
        <f t="shared" si="15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4"/>
        <v>SPARE@GMF9DF</v>
      </c>
      <c r="E482" s="1">
        <f t="shared" si="15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4"/>
        <v>SPARE@GMF9E0</v>
      </c>
      <c r="E483" s="1">
        <f t="shared" si="15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4"/>
        <v>SPARE@GMF9E1</v>
      </c>
      <c r="E484" s="1">
        <f t="shared" si="15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4"/>
        <v>SPARE@GMF9E2</v>
      </c>
      <c r="E485" s="1">
        <f t="shared" si="15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4"/>
        <v>SPARE@GMF9E3</v>
      </c>
      <c r="E486" s="1">
        <f t="shared" si="15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4"/>
        <v>SPARE@GMF9E4</v>
      </c>
      <c r="E487" s="1">
        <f t="shared" si="15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4"/>
        <v>SPARE@GMF9E5</v>
      </c>
      <c r="E488" s="1">
        <f t="shared" si="15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4"/>
        <v>SPARE@GMF9E6</v>
      </c>
      <c r="E489" s="1">
        <f t="shared" si="15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4"/>
        <v>SPARE@GMF9E7</v>
      </c>
      <c r="E490" s="1">
        <f t="shared" si="15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4"/>
        <v>SPARE@GMF9E8</v>
      </c>
      <c r="E491" s="1">
        <f t="shared" si="15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4"/>
        <v>SPARE@GMF9E9</v>
      </c>
      <c r="E492" s="1">
        <f t="shared" si="15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4"/>
        <v>SPARE@GMF9EA</v>
      </c>
      <c r="E493" s="1">
        <f t="shared" si="15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4"/>
        <v>SPARE@GMF9EB</v>
      </c>
      <c r="E494" s="1">
        <f t="shared" si="15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4"/>
        <v>SPARE@GMF9EC</v>
      </c>
      <c r="E495" s="1">
        <f t="shared" si="15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4"/>
        <v>SPARE@GMF9ED</v>
      </c>
      <c r="E496" s="1">
        <f t="shared" si="15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4"/>
        <v>SPARE@GMF9EE</v>
      </c>
      <c r="E497" s="1">
        <f t="shared" si="15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4"/>
        <v>SPARE@GMF9EF</v>
      </c>
      <c r="E498" s="1">
        <f t="shared" si="15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4"/>
        <v>SPARE@GMF9F0</v>
      </c>
      <c r="E499" s="1">
        <f t="shared" si="15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4"/>
        <v>SPARE@GMF9F1</v>
      </c>
      <c r="E500" s="1">
        <f t="shared" si="15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4"/>
        <v>SPARE@GMF9F2</v>
      </c>
      <c r="E501" s="1">
        <f t="shared" si="15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4"/>
        <v>SPARE@GMF9F3</v>
      </c>
      <c r="E502" s="1">
        <f t="shared" si="15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4"/>
        <v>SPARE@GMF9F4</v>
      </c>
      <c r="E503" s="1">
        <f t="shared" si="15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4"/>
        <v>SPARE@GMF9F5</v>
      </c>
      <c r="E504" s="1">
        <f t="shared" si="15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4"/>
        <v>SPARE@GMF9F6</v>
      </c>
      <c r="E505" s="1">
        <f t="shared" si="15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4"/>
        <v>SPARE@GMF9F7</v>
      </c>
      <c r="E506" s="1">
        <f t="shared" si="15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4"/>
        <v>SPARE@GMF9F8</v>
      </c>
      <c r="E507" s="1">
        <f t="shared" si="15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4"/>
        <v>SPARE@GMF9F9</v>
      </c>
      <c r="E508" s="1">
        <f t="shared" si="15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4"/>
        <v>SPARE@GMF9FA</v>
      </c>
      <c r="E509" s="1">
        <f t="shared" si="15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4"/>
        <v>SPARE@GMF9FB</v>
      </c>
      <c r="E510" s="1">
        <f t="shared" si="15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4"/>
        <v>SPARE@GMF9FC</v>
      </c>
      <c r="E511" s="1">
        <f t="shared" si="15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4"/>
        <v>SPARE@GMF9FD</v>
      </c>
      <c r="E512" s="1">
        <f t="shared" si="15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4"/>
        <v>SPARE@GMF9FE</v>
      </c>
      <c r="E513" s="1">
        <f t="shared" si="15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4"/>
        <v>SPARE@GMF9FF</v>
      </c>
      <c r="E514" s="1">
        <f t="shared" si="15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ref="D515:D578" si="16">IF(G515="",_xlfn.CONCAT("SPARE","@",B515),_xlfn.CONCAT(G515,"@",B515))</f>
        <v>SPARE@GMFA00</v>
      </c>
      <c r="E515" s="1">
        <f t="shared" ref="E515:E578" si="17">LEN(D515)</f>
        <v>12</v>
      </c>
      <c r="F515"/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si="16"/>
        <v>SPARE@GMFA01</v>
      </c>
      <c r="E516" s="1">
        <f t="shared" si="17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6"/>
        <v>SPARE@GMFA02</v>
      </c>
      <c r="E517" s="1">
        <f t="shared" si="17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6"/>
        <v>SPARE@GMFA03</v>
      </c>
      <c r="E518" s="1">
        <f t="shared" si="17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6"/>
        <v>SPARE@GMFA04</v>
      </c>
      <c r="E519" s="1">
        <f t="shared" si="17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6"/>
        <v>SPARE@GMFA05</v>
      </c>
      <c r="E520" s="1">
        <f t="shared" si="17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6"/>
        <v>SPARE@GMFA06</v>
      </c>
      <c r="E521" s="1">
        <f t="shared" si="17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6"/>
        <v>SPARE@GMFA07</v>
      </c>
      <c r="E522" s="1">
        <f t="shared" si="17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6"/>
        <v>SPARE@GMFA08</v>
      </c>
      <c r="E523" s="1">
        <f t="shared" si="17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6"/>
        <v>SPARE@GMFA09</v>
      </c>
      <c r="E524" s="1">
        <f t="shared" si="17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6"/>
        <v>SPARE@GMFA0A</v>
      </c>
      <c r="E525" s="1">
        <f t="shared" si="17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6"/>
        <v>SPARE@GMFA0B</v>
      </c>
      <c r="E526" s="1">
        <f t="shared" si="17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6"/>
        <v>SPARE@GMFA0C</v>
      </c>
      <c r="E527" s="1">
        <f t="shared" si="17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6"/>
        <v>SPARE@GMFA0D</v>
      </c>
      <c r="E528" s="1">
        <f t="shared" si="17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6"/>
        <v>SPARE@GMFA0E</v>
      </c>
      <c r="E529" s="1">
        <f t="shared" si="17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6"/>
        <v>SPARE@GMFA0F</v>
      </c>
      <c r="E530" s="1">
        <f t="shared" si="17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6"/>
        <v>SPARE@GMFA10</v>
      </c>
      <c r="E531" s="1">
        <f t="shared" si="17"/>
        <v>12</v>
      </c>
      <c r="F531"/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6"/>
        <v>SPARE@GMFA11</v>
      </c>
      <c r="E532" s="1">
        <f t="shared" si="17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6"/>
        <v>SPARE@GMFA12</v>
      </c>
      <c r="E533" s="1">
        <f t="shared" si="17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6"/>
        <v>SPARE@GMFA13</v>
      </c>
      <c r="E534" s="1">
        <f t="shared" si="17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6"/>
        <v>SPARE@GMFA14</v>
      </c>
      <c r="E535" s="1">
        <f t="shared" si="17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6"/>
        <v>SPARE@GMFA15</v>
      </c>
      <c r="E536" s="1">
        <f t="shared" si="17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6"/>
        <v>SPARE@GMFA16</v>
      </c>
      <c r="E537" s="1">
        <f t="shared" si="17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6"/>
        <v>SPARE@GMFA17</v>
      </c>
      <c r="E538" s="1">
        <f t="shared" si="17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6"/>
        <v>SPARE@GMFA18</v>
      </c>
      <c r="E539" s="1">
        <f t="shared" si="17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6"/>
        <v>SPARE@GMFA19</v>
      </c>
      <c r="E540" s="1">
        <f t="shared" si="17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6"/>
        <v>SPARE@GMFA1A</v>
      </c>
      <c r="E541" s="1">
        <f t="shared" si="17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6"/>
        <v>SPARE@GMFA1B</v>
      </c>
      <c r="E542" s="1">
        <f t="shared" si="17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6"/>
        <v>SPARE@GMFA1C</v>
      </c>
      <c r="E543" s="1">
        <f t="shared" si="17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6"/>
        <v>SPARE@GMFA1D</v>
      </c>
      <c r="E544" s="1">
        <f t="shared" si="17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6"/>
        <v>SPARE@GMFA1E</v>
      </c>
      <c r="E545" s="1">
        <f t="shared" si="17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6"/>
        <v>SPARE@GMFA1F</v>
      </c>
      <c r="E546" s="1">
        <f t="shared" si="17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6"/>
        <v>SPARE@GMFA20</v>
      </c>
      <c r="E547" s="1">
        <f t="shared" si="17"/>
        <v>12</v>
      </c>
      <c r="F547"/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6"/>
        <v>SPARE@GMFA21</v>
      </c>
      <c r="E548" s="1">
        <f t="shared" si="17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6"/>
        <v>SPARE@GMFA22</v>
      </c>
      <c r="E549" s="1">
        <f t="shared" si="17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6"/>
        <v>SPARE@GMFA23</v>
      </c>
      <c r="E550" s="1">
        <f t="shared" si="17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6"/>
        <v>SPARE@GMFA24</v>
      </c>
      <c r="E551" s="1">
        <f t="shared" si="17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6"/>
        <v>SPARE@GMFA25</v>
      </c>
      <c r="E552" s="1">
        <f t="shared" si="17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6"/>
        <v>SPARE@GMFA26</v>
      </c>
      <c r="E553" s="1">
        <f t="shared" si="17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6"/>
        <v>SPARE@GMFA27</v>
      </c>
      <c r="E554" s="1">
        <f t="shared" si="17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6"/>
        <v>SPARE@GMFA28</v>
      </c>
      <c r="E555" s="1">
        <f t="shared" si="17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6"/>
        <v>SPARE@GMFA29</v>
      </c>
      <c r="E556" s="1">
        <f t="shared" si="17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6"/>
        <v>SPARE@GMFA2A</v>
      </c>
      <c r="E557" s="1">
        <f t="shared" si="17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6"/>
        <v>SPARE@GMFA2B</v>
      </c>
      <c r="E558" s="1">
        <f t="shared" si="17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6"/>
        <v>SPARE@GMFA2C</v>
      </c>
      <c r="E559" s="1">
        <f t="shared" si="17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6"/>
        <v>SPARE@GMFA2D</v>
      </c>
      <c r="E560" s="1">
        <f t="shared" si="17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6"/>
        <v>SPARE@GMFA2E</v>
      </c>
      <c r="E561" s="1">
        <f t="shared" si="17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6"/>
        <v>SPARE@GMFA2F</v>
      </c>
      <c r="E562" s="1">
        <f t="shared" si="17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6"/>
        <v>SPARE@GMFA30</v>
      </c>
      <c r="E563" s="1">
        <f t="shared" si="17"/>
        <v>12</v>
      </c>
      <c r="F563"/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6"/>
        <v>SPARE@GMFA31</v>
      </c>
      <c r="E564" s="1">
        <f t="shared" si="17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6"/>
        <v>SPARE@GMFA32</v>
      </c>
      <c r="E565" s="1">
        <f t="shared" si="17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6"/>
        <v>SPARE@GMFA33</v>
      </c>
      <c r="E566" s="1">
        <f t="shared" si="17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6"/>
        <v>SPARE@GMFA34</v>
      </c>
      <c r="E567" s="1">
        <f t="shared" si="17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6"/>
        <v>SPARE@GMFA35</v>
      </c>
      <c r="E568" s="1">
        <f t="shared" si="17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6"/>
        <v>SPARE@GMFA36</v>
      </c>
      <c r="E569" s="1">
        <f t="shared" si="17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6"/>
        <v>SPARE@GMFA37</v>
      </c>
      <c r="E570" s="1">
        <f t="shared" si="17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6"/>
        <v>SPARE@GMFA38</v>
      </c>
      <c r="E571" s="1">
        <f t="shared" si="17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6"/>
        <v>SPARE@GMFA39</v>
      </c>
      <c r="E572" s="1">
        <f t="shared" si="17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6"/>
        <v>SPARE@GMFA3A</v>
      </c>
      <c r="E573" s="1">
        <f t="shared" si="17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6"/>
        <v>SPARE@GMFA3B</v>
      </c>
      <c r="E574" s="1">
        <f t="shared" si="17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6"/>
        <v>SPARE@GMFA3C</v>
      </c>
      <c r="E575" s="1">
        <f t="shared" si="17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6"/>
        <v>SPARE@GMFA3D</v>
      </c>
      <c r="E576" s="1">
        <f t="shared" si="17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6"/>
        <v>SPARE@GMFA3E</v>
      </c>
      <c r="E577" s="1">
        <f t="shared" si="17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6"/>
        <v>SPARE@GMFA3F</v>
      </c>
      <c r="E578" s="1">
        <f t="shared" si="17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ref="D579:D642" si="18">IF(G579="",_xlfn.CONCAT("SPARE","@",B579),_xlfn.CONCAT(G579,"@",B579))</f>
        <v>SPARE@GMFA40</v>
      </c>
      <c r="E579" s="1">
        <f t="shared" ref="E579:E642" si="19">LEN(D579)</f>
        <v>12</v>
      </c>
      <c r="F579"/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si="18"/>
        <v>SPARE@GMFA41</v>
      </c>
      <c r="E580" s="1">
        <f t="shared" si="19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8"/>
        <v>SPARE@GMFA42</v>
      </c>
      <c r="E581" s="1">
        <f t="shared" si="19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8"/>
        <v>SPARE@GMFA43</v>
      </c>
      <c r="E582" s="1">
        <f t="shared" si="19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8"/>
        <v>SPARE@GMFA44</v>
      </c>
      <c r="E583" s="1">
        <f t="shared" si="19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8"/>
        <v>SPARE@GMFA45</v>
      </c>
      <c r="E584" s="1">
        <f t="shared" si="19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8"/>
        <v>SPARE@GMFA46</v>
      </c>
      <c r="E585" s="1">
        <f t="shared" si="19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8"/>
        <v>SPARE@GMFA47</v>
      </c>
      <c r="E586" s="1">
        <f t="shared" si="19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8"/>
        <v>SPARE@GMFA48</v>
      </c>
      <c r="E587" s="1">
        <f t="shared" si="19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8"/>
        <v>SPARE@GMFA49</v>
      </c>
      <c r="E588" s="1">
        <f t="shared" si="19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8"/>
        <v>SPARE@GMFA4A</v>
      </c>
      <c r="E589" s="1">
        <f t="shared" si="19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8"/>
        <v>SPARE@GMFA4B</v>
      </c>
      <c r="E590" s="1">
        <f t="shared" si="19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8"/>
        <v>SPARE@GMFA4C</v>
      </c>
      <c r="E591" s="1">
        <f t="shared" si="19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8"/>
        <v>SPARE@GMFA4D</v>
      </c>
      <c r="E592" s="1">
        <f t="shared" si="19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8"/>
        <v>SPARE@GMFA4E</v>
      </c>
      <c r="E593" s="1">
        <f t="shared" si="19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8"/>
        <v>SPARE@GMFA4F</v>
      </c>
      <c r="E594" s="1">
        <f t="shared" si="19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8"/>
        <v>SPARE@GMFA50</v>
      </c>
      <c r="E595" s="1">
        <f t="shared" si="19"/>
        <v>12</v>
      </c>
      <c r="F595"/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8"/>
        <v>SPARE@GMFA51</v>
      </c>
      <c r="E596" s="1">
        <f t="shared" si="19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8"/>
        <v>SPARE@GMFA52</v>
      </c>
      <c r="E597" s="1">
        <f t="shared" si="19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8"/>
        <v>SPARE@GMFA53</v>
      </c>
      <c r="E598" s="1">
        <f t="shared" si="19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8"/>
        <v>SPARE@GMFA54</v>
      </c>
      <c r="E599" s="1">
        <f t="shared" si="19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8"/>
        <v>SPARE@GMFA55</v>
      </c>
      <c r="E600" s="1">
        <f t="shared" si="19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8"/>
        <v>SPARE@GMFA56</v>
      </c>
      <c r="E601" s="1">
        <f t="shared" si="19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8"/>
        <v>SPARE@GMFA57</v>
      </c>
      <c r="E602" s="1">
        <f t="shared" si="19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8"/>
        <v>SPARE@GMFA58</v>
      </c>
      <c r="E603" s="1">
        <f t="shared" si="19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8"/>
        <v>SPARE@GMFA59</v>
      </c>
      <c r="E604" s="1">
        <f t="shared" si="19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8"/>
        <v>SPARE@GMFA5A</v>
      </c>
      <c r="E605" s="1">
        <f t="shared" si="19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8"/>
        <v>SPARE@GMFA5B</v>
      </c>
      <c r="E606" s="1">
        <f t="shared" si="19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8"/>
        <v>SPARE@GMFA5C</v>
      </c>
      <c r="E607" s="1">
        <f t="shared" si="19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8"/>
        <v>SPARE@GMFA5D</v>
      </c>
      <c r="E608" s="1">
        <f t="shared" si="19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8"/>
        <v>SPARE@GMFA5E</v>
      </c>
      <c r="E609" s="1">
        <f t="shared" si="19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8"/>
        <v>SPARE@GMFA5F</v>
      </c>
      <c r="E610" s="1">
        <f t="shared" si="19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8"/>
        <v>SPARE@GMFA60</v>
      </c>
      <c r="E611" s="1">
        <f t="shared" si="19"/>
        <v>12</v>
      </c>
      <c r="F611"/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8"/>
        <v>SPARE@GMFA61</v>
      </c>
      <c r="E612" s="1">
        <f t="shared" si="19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8"/>
        <v>SPARE@GMFA62</v>
      </c>
      <c r="E613" s="1">
        <f t="shared" si="19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8"/>
        <v>SPARE@GMFA63</v>
      </c>
      <c r="E614" s="1">
        <f t="shared" si="19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8"/>
        <v>SPARE@GMFA64</v>
      </c>
      <c r="E615" s="1">
        <f t="shared" si="19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8"/>
        <v>SPARE@GMFA65</v>
      </c>
      <c r="E616" s="1">
        <f t="shared" si="19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8"/>
        <v>SPARE@GMFA66</v>
      </c>
      <c r="E617" s="1">
        <f t="shared" si="19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8"/>
        <v>SPARE@GMFA67</v>
      </c>
      <c r="E618" s="1">
        <f t="shared" si="19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8"/>
        <v>SPARE@GMFA68</v>
      </c>
      <c r="E619" s="1">
        <f t="shared" si="19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8"/>
        <v>SPARE@GMFA69</v>
      </c>
      <c r="E620" s="1">
        <f t="shared" si="19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8"/>
        <v>SPARE@GMFA6A</v>
      </c>
      <c r="E621" s="1">
        <f t="shared" si="19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8"/>
        <v>SPARE@GMFA6B</v>
      </c>
      <c r="E622" s="1">
        <f t="shared" si="19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8"/>
        <v>SPARE@GMFA6C</v>
      </c>
      <c r="E623" s="1">
        <f t="shared" si="19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8"/>
        <v>SPARE@GMFA6D</v>
      </c>
      <c r="E624" s="1">
        <f t="shared" si="19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8"/>
        <v>SPARE@GMFA6E</v>
      </c>
      <c r="E625" s="1">
        <f t="shared" si="19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8"/>
        <v>SPARE@GMFA6F</v>
      </c>
      <c r="E626" s="1">
        <f t="shared" si="19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8"/>
        <v>SPARE@GMFA70</v>
      </c>
      <c r="E627" s="1">
        <f t="shared" si="19"/>
        <v>12</v>
      </c>
      <c r="F627"/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8"/>
        <v>SPARE@GMFA71</v>
      </c>
      <c r="E628" s="1">
        <f t="shared" si="19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8"/>
        <v>SPARE@GMFA72</v>
      </c>
      <c r="E629" s="1">
        <f t="shared" si="19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8"/>
        <v>SPARE@GMFA73</v>
      </c>
      <c r="E630" s="1">
        <f t="shared" si="19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8"/>
        <v>SPARE@GMFA74</v>
      </c>
      <c r="E631" s="1">
        <f t="shared" si="19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8"/>
        <v>SPARE@GMFA75</v>
      </c>
      <c r="E632" s="1">
        <f t="shared" si="19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8"/>
        <v>SPARE@GMFA76</v>
      </c>
      <c r="E633" s="1">
        <f t="shared" si="19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8"/>
        <v>SPARE@GMFA77</v>
      </c>
      <c r="E634" s="1">
        <f t="shared" si="19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8"/>
        <v>SPARE@GMFA78</v>
      </c>
      <c r="E635" s="1">
        <f t="shared" si="19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8"/>
        <v>SPARE@GMFA79</v>
      </c>
      <c r="E636" s="1">
        <f t="shared" si="19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8"/>
        <v>SPARE@GMFA7A</v>
      </c>
      <c r="E637" s="1">
        <f t="shared" si="19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8"/>
        <v>SPARE@GMFA7B</v>
      </c>
      <c r="E638" s="1">
        <f t="shared" si="19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8"/>
        <v>SPARE@GMFA7C</v>
      </c>
      <c r="E639" s="1">
        <f t="shared" si="19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8"/>
        <v>SPARE@GMFA7D</v>
      </c>
      <c r="E640" s="1">
        <f t="shared" si="19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8"/>
        <v>SPARE@GMFA7E</v>
      </c>
      <c r="E641" s="1">
        <f t="shared" si="19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8"/>
        <v>SPARE@GMFA7F</v>
      </c>
      <c r="E642" s="1">
        <f t="shared" si="19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ref="D643:D706" si="20">IF(G643="",_xlfn.CONCAT("SPARE","@",B643),_xlfn.CONCAT(G643,"@",B643))</f>
        <v>SPARE@GMFA80</v>
      </c>
      <c r="E643" s="1">
        <f t="shared" ref="E643:E706" si="21">LEN(D643)</f>
        <v>12</v>
      </c>
      <c r="F643"/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si="20"/>
        <v>SPARE@GMFA81</v>
      </c>
      <c r="E644" s="1">
        <f t="shared" si="21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0"/>
        <v>SPARE@GMFA82</v>
      </c>
      <c r="E645" s="1">
        <f t="shared" si="21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0"/>
        <v>SPARE@GMFA83</v>
      </c>
      <c r="E646" s="1">
        <f t="shared" si="21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0"/>
        <v>SPARE@GMFA84</v>
      </c>
      <c r="E647" s="1">
        <f t="shared" si="21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0"/>
        <v>SPARE@GMFA85</v>
      </c>
      <c r="E648" s="1">
        <f t="shared" si="21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0"/>
        <v>SPARE@GMFA86</v>
      </c>
      <c r="E649" s="1">
        <f t="shared" si="21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0"/>
        <v>SPARE@GMFA87</v>
      </c>
      <c r="E650" s="1">
        <f t="shared" si="21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0"/>
        <v>SPARE@GMFA88</v>
      </c>
      <c r="E651" s="1">
        <f t="shared" si="21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0"/>
        <v>SPARE@GMFA89</v>
      </c>
      <c r="E652" s="1">
        <f t="shared" si="21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0"/>
        <v>SPARE@GMFA8A</v>
      </c>
      <c r="E653" s="1">
        <f t="shared" si="21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0"/>
        <v>SPARE@GMFA8B</v>
      </c>
      <c r="E654" s="1">
        <f t="shared" si="21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0"/>
        <v>SPARE@GMFA8C</v>
      </c>
      <c r="E655" s="1">
        <f t="shared" si="21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0"/>
        <v>SPARE@GMFA8D</v>
      </c>
      <c r="E656" s="1">
        <f t="shared" si="21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0"/>
        <v>SPARE@GMFA8E</v>
      </c>
      <c r="E657" s="1">
        <f t="shared" si="21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0"/>
        <v>SPARE@GMFA8F</v>
      </c>
      <c r="E658" s="1">
        <f t="shared" si="21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0"/>
        <v>SPARE@GMFA90</v>
      </c>
      <c r="E659" s="1">
        <f t="shared" si="21"/>
        <v>12</v>
      </c>
      <c r="F659"/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0"/>
        <v>SPARE@GMFA91</v>
      </c>
      <c r="E660" s="1">
        <f t="shared" si="21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0"/>
        <v>SPARE@GMFA92</v>
      </c>
      <c r="E661" s="1">
        <f t="shared" si="21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0"/>
        <v>SPARE@GMFA93</v>
      </c>
      <c r="E662" s="1">
        <f t="shared" si="21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0"/>
        <v>SPARE@GMFA94</v>
      </c>
      <c r="E663" s="1">
        <f t="shared" si="21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0"/>
        <v>SPARE@GMFA95</v>
      </c>
      <c r="E664" s="1">
        <f t="shared" si="21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0"/>
        <v>SPARE@GMFA96</v>
      </c>
      <c r="E665" s="1">
        <f t="shared" si="21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0"/>
        <v>SPARE@GMFA97</v>
      </c>
      <c r="E666" s="1">
        <f t="shared" si="21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0"/>
        <v>SPARE@GMFA98</v>
      </c>
      <c r="E667" s="1">
        <f t="shared" si="21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0"/>
        <v>SPARE@GMFA99</v>
      </c>
      <c r="E668" s="1">
        <f t="shared" si="21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0"/>
        <v>SPARE@GMFA9A</v>
      </c>
      <c r="E669" s="1">
        <f t="shared" si="21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0"/>
        <v>SPARE@GMFA9B</v>
      </c>
      <c r="E670" s="1">
        <f t="shared" si="21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0"/>
        <v>SPARE@GMFA9C</v>
      </c>
      <c r="E671" s="1">
        <f t="shared" si="21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0"/>
        <v>SPARE@GMFA9D</v>
      </c>
      <c r="E672" s="1">
        <f t="shared" si="21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0"/>
        <v>SPARE@GMFA9E</v>
      </c>
      <c r="E673" s="1">
        <f t="shared" si="21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0"/>
        <v>SPARE@GMFA9F</v>
      </c>
      <c r="E674" s="1">
        <f t="shared" si="21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0"/>
        <v>SPARE@GMFAA0</v>
      </c>
      <c r="E675" s="1">
        <f t="shared" si="21"/>
        <v>12</v>
      </c>
      <c r="F675"/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0"/>
        <v>SPARE@GMFAA1</v>
      </c>
      <c r="E676" s="1">
        <f t="shared" si="21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0"/>
        <v>SPARE@GMFAA2</v>
      </c>
      <c r="E677" s="1">
        <f t="shared" si="21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0"/>
        <v>SPARE@GMFAA3</v>
      </c>
      <c r="E678" s="1">
        <f t="shared" si="21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0"/>
        <v>SPARE@GMFAA4</v>
      </c>
      <c r="E679" s="1">
        <f t="shared" si="21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0"/>
        <v>SPARE@GMFAA5</v>
      </c>
      <c r="E680" s="1">
        <f t="shared" si="21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0"/>
        <v>SPARE@GMFAA6</v>
      </c>
      <c r="E681" s="1">
        <f t="shared" si="21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0"/>
        <v>SPARE@GMFAA7</v>
      </c>
      <c r="E682" s="1">
        <f t="shared" si="21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0"/>
        <v>SPARE@GMFAA8</v>
      </c>
      <c r="E683" s="1">
        <f t="shared" si="21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0"/>
        <v>SPARE@GMFAA9</v>
      </c>
      <c r="E684" s="1">
        <f t="shared" si="21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0"/>
        <v>SPARE@GMFAAA</v>
      </c>
      <c r="E685" s="1">
        <f t="shared" si="21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0"/>
        <v>SPARE@GMFAAB</v>
      </c>
      <c r="E686" s="1">
        <f t="shared" si="21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0"/>
        <v>SPARE@GMFAAC</v>
      </c>
      <c r="E687" s="1">
        <f t="shared" si="21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0"/>
        <v>SPARE@GMFAAD</v>
      </c>
      <c r="E688" s="1">
        <f t="shared" si="21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0"/>
        <v>SPARE@GMFAAE</v>
      </c>
      <c r="E689" s="1">
        <f t="shared" si="21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0"/>
        <v>SPARE@GMFAAF</v>
      </c>
      <c r="E690" s="1">
        <f t="shared" si="21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0"/>
        <v>SPARE@GMFAB0</v>
      </c>
      <c r="E691" s="1">
        <f t="shared" si="21"/>
        <v>12</v>
      </c>
      <c r="F691"/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0"/>
        <v>SPARE@GMFAB1</v>
      </c>
      <c r="E692" s="1">
        <f t="shared" si="21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0"/>
        <v>SPARE@GMFAB2</v>
      </c>
      <c r="E693" s="1">
        <f t="shared" si="21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0"/>
        <v>SPARE@GMFAB3</v>
      </c>
      <c r="E694" s="1">
        <f t="shared" si="21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0"/>
        <v>SPARE@GMFAB4</v>
      </c>
      <c r="E695" s="1">
        <f t="shared" si="21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0"/>
        <v>SPARE@GMFAB5</v>
      </c>
      <c r="E696" s="1">
        <f t="shared" si="21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0"/>
        <v>SPARE@GMFAB6</v>
      </c>
      <c r="E697" s="1">
        <f t="shared" si="21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0"/>
        <v>SPARE@GMFAB7</v>
      </c>
      <c r="E698" s="1">
        <f t="shared" si="21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0"/>
        <v>SPARE@GMFAB8</v>
      </c>
      <c r="E699" s="1">
        <f t="shared" si="21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0"/>
        <v>SPARE@GMFAB9</v>
      </c>
      <c r="E700" s="1">
        <f t="shared" si="21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0"/>
        <v>SPARE@GMFABA</v>
      </c>
      <c r="E701" s="1">
        <f t="shared" si="21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0"/>
        <v>SPARE@GMFABB</v>
      </c>
      <c r="E702" s="1">
        <f t="shared" si="21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0"/>
        <v>SPARE@GMFABC</v>
      </c>
      <c r="E703" s="1">
        <f t="shared" si="21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0"/>
        <v>SPARE@GMFABD</v>
      </c>
      <c r="E704" s="1">
        <f t="shared" si="21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0"/>
        <v>SPARE@GMFABE</v>
      </c>
      <c r="E705" s="1">
        <f t="shared" si="21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0"/>
        <v>SPARE@GMFABF</v>
      </c>
      <c r="E706" s="1">
        <f t="shared" si="21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ref="D707:D770" si="22">IF(G707="",_xlfn.CONCAT("SPARE","@",B707),_xlfn.CONCAT(G707,"@",B707))</f>
        <v>SPARE@GMFAC0</v>
      </c>
      <c r="E707" s="1">
        <f t="shared" ref="E707:E770" si="23">LEN(D707)</f>
        <v>12</v>
      </c>
      <c r="F707"/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si="22"/>
        <v>SPARE@GMFAC1</v>
      </c>
      <c r="E708" s="1">
        <f t="shared" si="23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2"/>
        <v>SPARE@GMFAC2</v>
      </c>
      <c r="E709" s="1">
        <f t="shared" si="23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2"/>
        <v>SPARE@GMFAC3</v>
      </c>
      <c r="E710" s="1">
        <f t="shared" si="23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2"/>
        <v>SPARE@GMFAC4</v>
      </c>
      <c r="E711" s="1">
        <f t="shared" si="23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2"/>
        <v>SPARE@GMFAC5</v>
      </c>
      <c r="E712" s="1">
        <f t="shared" si="23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2"/>
        <v>SPARE@GMFAC6</v>
      </c>
      <c r="E713" s="1">
        <f t="shared" si="23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2"/>
        <v>SPARE@GMFAC7</v>
      </c>
      <c r="E714" s="1">
        <f t="shared" si="23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2"/>
        <v>SPARE@GMFAC8</v>
      </c>
      <c r="E715" s="1">
        <f t="shared" si="23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2"/>
        <v>SPARE@GMFAC9</v>
      </c>
      <c r="E716" s="1">
        <f t="shared" si="23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2"/>
        <v>SPARE@GMFACA</v>
      </c>
      <c r="E717" s="1">
        <f t="shared" si="23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2"/>
        <v>SPARE@GMFACB</v>
      </c>
      <c r="E718" s="1">
        <f t="shared" si="23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2"/>
        <v>SPARE@GMFACC</v>
      </c>
      <c r="E719" s="1">
        <f t="shared" si="23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2"/>
        <v>SPARE@GMFACD</v>
      </c>
      <c r="E720" s="1">
        <f t="shared" si="23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2"/>
        <v>SPARE@GMFACE</v>
      </c>
      <c r="E721" s="1">
        <f t="shared" si="23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2"/>
        <v>SPARE@GMFACF</v>
      </c>
      <c r="E722" s="1">
        <f t="shared" si="23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2"/>
        <v>SPARE@GMFAD0</v>
      </c>
      <c r="E723" s="1">
        <f t="shared" si="23"/>
        <v>12</v>
      </c>
      <c r="F723"/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2"/>
        <v>SPARE@GMFAD1</v>
      </c>
      <c r="E724" s="1">
        <f t="shared" si="23"/>
        <v>12</v>
      </c>
      <c r="F724"/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2"/>
        <v>SPARE@GMFAD2</v>
      </c>
      <c r="E725" s="1">
        <f t="shared" si="23"/>
        <v>12</v>
      </c>
      <c r="F725"/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2"/>
        <v>SPARE@GMFAD3</v>
      </c>
      <c r="E726" s="1">
        <f t="shared" si="23"/>
        <v>12</v>
      </c>
      <c r="F726"/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2"/>
        <v>SPARE@GMFAD4</v>
      </c>
      <c r="E727" s="1">
        <f t="shared" si="23"/>
        <v>12</v>
      </c>
      <c r="F727"/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2"/>
        <v>SPARE@GMFAD5</v>
      </c>
      <c r="E728" s="1">
        <f t="shared" si="23"/>
        <v>12</v>
      </c>
      <c r="F728"/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2"/>
        <v>SPARE@GMFAD6</v>
      </c>
      <c r="E729" s="1">
        <f t="shared" si="23"/>
        <v>12</v>
      </c>
      <c r="F729"/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2"/>
        <v>SPARE@GMFAD7</v>
      </c>
      <c r="E730" s="1">
        <f t="shared" si="23"/>
        <v>12</v>
      </c>
      <c r="F730"/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2"/>
        <v>SPARE@GMFAD8</v>
      </c>
      <c r="E731" s="1">
        <f t="shared" si="23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2"/>
        <v>SPARE@GMFAD9</v>
      </c>
      <c r="E732" s="1">
        <f t="shared" si="23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2"/>
        <v>SPARE@GMFADA</v>
      </c>
      <c r="E733" s="1">
        <f t="shared" si="23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2"/>
        <v>SPARE@GMFADB</v>
      </c>
      <c r="E734" s="1">
        <f t="shared" si="23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2"/>
        <v>SPARE@GMFADC</v>
      </c>
      <c r="E735" s="1">
        <f t="shared" si="23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2"/>
        <v>SPARE@GMFADD</v>
      </c>
      <c r="E736" s="1">
        <f t="shared" si="23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2"/>
        <v>SPARE@GMFADE</v>
      </c>
      <c r="E737" s="1">
        <f t="shared" si="23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2"/>
        <v>SPARE@GMFADF</v>
      </c>
      <c r="E738" s="1">
        <f t="shared" si="23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2"/>
        <v>SPARE@GMFAE0</v>
      </c>
      <c r="E739" s="1">
        <f t="shared" si="23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2"/>
        <v>SPARE@GMFAE1</v>
      </c>
      <c r="E740" s="1">
        <f t="shared" si="23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2"/>
        <v>SPARE@GMFAE2</v>
      </c>
      <c r="E741" s="1">
        <f t="shared" si="23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2"/>
        <v>SPARE@GMFAE3</v>
      </c>
      <c r="E742" s="1">
        <f t="shared" si="23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2"/>
        <v>SPARE@GMFAE4</v>
      </c>
      <c r="E743" s="1">
        <f t="shared" si="23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2"/>
        <v>SPARE@GMFAE5</v>
      </c>
      <c r="E744" s="1">
        <f t="shared" si="23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2"/>
        <v>SPARE@GMFAE6</v>
      </c>
      <c r="E745" s="1">
        <f t="shared" si="23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2"/>
        <v>SPARE@GMFAE7</v>
      </c>
      <c r="E746" s="1">
        <f t="shared" si="23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2"/>
        <v>SPARE@GMFAE8</v>
      </c>
      <c r="E747" s="1">
        <f t="shared" si="23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2"/>
        <v>SPARE@GMFAE9</v>
      </c>
      <c r="E748" s="1">
        <f t="shared" si="23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2"/>
        <v>SPARE@GMFAEA</v>
      </c>
      <c r="E749" s="1">
        <f t="shared" si="23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2"/>
        <v>SPARE@GMFAEB</v>
      </c>
      <c r="E750" s="1">
        <f t="shared" si="23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2"/>
        <v>SPARE@GMFAEC</v>
      </c>
      <c r="E751" s="1">
        <f t="shared" si="23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2"/>
        <v>SPARE@GMFAED</v>
      </c>
      <c r="E752" s="1">
        <f t="shared" si="23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2"/>
        <v>SPARE@GMFAEE</v>
      </c>
      <c r="E753" s="1">
        <f t="shared" si="23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2"/>
        <v>SPARE@GMFAEF</v>
      </c>
      <c r="E754" s="1">
        <f t="shared" si="23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2"/>
        <v>SPARE@GMFAF0</v>
      </c>
      <c r="E755" s="1">
        <f t="shared" si="23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2"/>
        <v>SPARE@GMFAF1</v>
      </c>
      <c r="E756" s="1">
        <f t="shared" si="23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2"/>
        <v>SPARE@GMFAF2</v>
      </c>
      <c r="E757" s="1">
        <f t="shared" si="23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2"/>
        <v>SPARE@GMFAF3</v>
      </c>
      <c r="E758" s="1">
        <f t="shared" si="23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2"/>
        <v>SPARE@GMFAF4</v>
      </c>
      <c r="E759" s="1">
        <f t="shared" si="23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2"/>
        <v>SPARE@GMFAF5</v>
      </c>
      <c r="E760" s="1">
        <f t="shared" si="23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2"/>
        <v>SPARE@GMFAF6</v>
      </c>
      <c r="E761" s="1">
        <f t="shared" si="23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2"/>
        <v>SPARE@GMFAF7</v>
      </c>
      <c r="E762" s="1">
        <f t="shared" si="23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2"/>
        <v>SPARE@GMFAF8</v>
      </c>
      <c r="E763" s="1">
        <f t="shared" si="23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2"/>
        <v>SPARE@GMFAF9</v>
      </c>
      <c r="E764" s="1">
        <f t="shared" si="23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2"/>
        <v>SPARE@GMFAFA</v>
      </c>
      <c r="E765" s="1">
        <f t="shared" si="23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2"/>
        <v>SPARE@GMFAFB</v>
      </c>
      <c r="E766" s="1">
        <f t="shared" si="23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2"/>
        <v>SPARE@GMFAFC</v>
      </c>
      <c r="E767" s="1">
        <f t="shared" si="23"/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2"/>
        <v>SPARE@GMFAFD</v>
      </c>
      <c r="E768" s="1">
        <f t="shared" si="23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2"/>
        <v>SPARE@GMFAFE</v>
      </c>
      <c r="E769" s="1">
        <f t="shared" si="23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2"/>
        <v>SPARE@GMFAFF</v>
      </c>
      <c r="E770" s="1">
        <f t="shared" si="23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4">IF(G771="",_xlfn.CONCAT("SPARE","@",B771),_xlfn.CONCAT(G771,"@",B771))</f>
        <v>SPARE@GMFB00</v>
      </c>
      <c r="E771" s="1">
        <f t="shared" ref="E771:E834" si="25">LEN(D771)</f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4"/>
        <v>SPARE@GMFB01</v>
      </c>
      <c r="E772" s="1">
        <f t="shared" si="25"/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4"/>
        <v>SPARE@GMFB02</v>
      </c>
      <c r="E773" s="1">
        <f t="shared" si="25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4"/>
        <v>SPARE@GMFB03</v>
      </c>
      <c r="E774" s="1">
        <f t="shared" si="25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4"/>
        <v>SPARE@GMFB04</v>
      </c>
      <c r="E775" s="1">
        <f t="shared" si="25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4"/>
        <v>SPARE@GMFB05</v>
      </c>
      <c r="E776" s="1">
        <f t="shared" si="25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4"/>
        <v>SPARE@GMFB06</v>
      </c>
      <c r="E777" s="1">
        <f t="shared" si="25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4"/>
        <v>SPARE@GMFB07</v>
      </c>
      <c r="E778" s="1">
        <f t="shared" si="25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4"/>
        <v>SPARE@GMFB08</v>
      </c>
      <c r="E779" s="1">
        <f t="shared" si="25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4"/>
        <v>SPARE@GMFB09</v>
      </c>
      <c r="E780" s="1">
        <f t="shared" si="25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4"/>
        <v>SPARE@GMFB0A</v>
      </c>
      <c r="E781" s="1">
        <f t="shared" si="25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4"/>
        <v>SPARE@GMFB0B</v>
      </c>
      <c r="E782" s="1">
        <f t="shared" si="25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4"/>
        <v>SPARE@GMFB0C</v>
      </c>
      <c r="E783" s="1">
        <f t="shared" si="25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4"/>
        <v>SPARE@GMFB0D</v>
      </c>
      <c r="E784" s="1">
        <f t="shared" si="25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4"/>
        <v>SPARE@GMFB0E</v>
      </c>
      <c r="E785" s="1">
        <f t="shared" si="25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4"/>
        <v>SPARE@GMFB0F</v>
      </c>
      <c r="E786" s="1">
        <f t="shared" si="25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4"/>
        <v>SPARE@GMFB10</v>
      </c>
      <c r="E787" s="1">
        <f t="shared" si="25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4"/>
        <v>SPARE@GMFB11</v>
      </c>
      <c r="E788" s="1">
        <f t="shared" si="25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4"/>
        <v>SPARE@GMFB12</v>
      </c>
      <c r="E789" s="1">
        <f t="shared" si="25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4"/>
        <v>SPARE@GMFB13</v>
      </c>
      <c r="E790" s="1">
        <f t="shared" si="25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4"/>
        <v>SPARE@GMFB14</v>
      </c>
      <c r="E791" s="1">
        <f t="shared" si="25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4"/>
        <v>SPARE@GMFB15</v>
      </c>
      <c r="E792" s="1">
        <f t="shared" si="25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4"/>
        <v>SPARE@GMFB16</v>
      </c>
      <c r="E793" s="1">
        <f t="shared" si="25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4"/>
        <v>SPARE@GMFB17</v>
      </c>
      <c r="E794" s="1">
        <f t="shared" si="25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4"/>
        <v>SPARE@GMFB18</v>
      </c>
      <c r="E795" s="1">
        <f t="shared" si="25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4"/>
        <v>SPARE@GMFB19</v>
      </c>
      <c r="E796" s="1">
        <f t="shared" si="25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4"/>
        <v>SPARE@GMFB1A</v>
      </c>
      <c r="E797" s="1">
        <f t="shared" si="25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4"/>
        <v>SPARE@GMFB1B</v>
      </c>
      <c r="E798" s="1">
        <f t="shared" si="25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4"/>
        <v>SPARE@GMFB1C</v>
      </c>
      <c r="E799" s="1">
        <f t="shared" si="25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4"/>
        <v>SPARE@GMFB1D</v>
      </c>
      <c r="E800" s="1">
        <f t="shared" si="25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4"/>
        <v>SPARE@GMFB1E</v>
      </c>
      <c r="E801" s="1">
        <f t="shared" si="25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4"/>
        <v>SPARE@GMFB1F</v>
      </c>
      <c r="E802" s="1">
        <f t="shared" si="25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4"/>
        <v>SPARE@GMFB20</v>
      </c>
      <c r="E803" s="1">
        <f t="shared" si="25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4"/>
        <v>SPARE@GMFB21</v>
      </c>
      <c r="E804" s="1">
        <f t="shared" si="25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4"/>
        <v>SPARE@GMFB22</v>
      </c>
      <c r="E805" s="1">
        <f t="shared" si="25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4"/>
        <v>SPARE@GMFB23</v>
      </c>
      <c r="E806" s="1">
        <f t="shared" si="25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4"/>
        <v>SPARE@GMFB24</v>
      </c>
      <c r="E807" s="1">
        <f t="shared" si="25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4"/>
        <v>SPARE@GMFB25</v>
      </c>
      <c r="E808" s="1">
        <f t="shared" si="25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4"/>
        <v>SPARE@GMFB26</v>
      </c>
      <c r="E809" s="1">
        <f t="shared" si="25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4"/>
        <v>SPARE@GMFB27</v>
      </c>
      <c r="E810" s="1">
        <f t="shared" si="25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4"/>
        <v>SPARE@GMFB28</v>
      </c>
      <c r="E811" s="1">
        <f t="shared" si="25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4"/>
        <v>SPARE@GMFB29</v>
      </c>
      <c r="E812" s="1">
        <f t="shared" si="25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4"/>
        <v>SPARE@GMFB2A</v>
      </c>
      <c r="E813" s="1">
        <f t="shared" si="25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4"/>
        <v>SPARE@GMFB2B</v>
      </c>
      <c r="E814" s="1">
        <f t="shared" si="25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4"/>
        <v>SPARE@GMFB2C</v>
      </c>
      <c r="E815" s="1">
        <f t="shared" si="25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4"/>
        <v>SPARE@GMFB2D</v>
      </c>
      <c r="E816" s="1">
        <f t="shared" si="25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4"/>
        <v>SPARE@GMFB2E</v>
      </c>
      <c r="E817" s="1">
        <f t="shared" si="25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4"/>
        <v>SPARE@GMFB2F</v>
      </c>
      <c r="E818" s="1">
        <f t="shared" si="25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4"/>
        <v>SPARE@GMFB30</v>
      </c>
      <c r="E819" s="1">
        <f t="shared" si="25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4"/>
        <v>SPARE@GMFB31</v>
      </c>
      <c r="E820" s="1">
        <f t="shared" si="25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4"/>
        <v>SPARE@GMFB32</v>
      </c>
      <c r="E821" s="1">
        <f t="shared" si="25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4"/>
        <v>SPARE@GMFB33</v>
      </c>
      <c r="E822" s="1">
        <f t="shared" si="25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4"/>
        <v>SPARE@GMFB34</v>
      </c>
      <c r="E823" s="1">
        <f t="shared" si="25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4"/>
        <v>SPARE@GMFB35</v>
      </c>
      <c r="E824" s="1">
        <f t="shared" si="25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4"/>
        <v>SPARE@GMFB36</v>
      </c>
      <c r="E825" s="1">
        <f t="shared" si="25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4"/>
        <v>SPARE@GMFB37</v>
      </c>
      <c r="E826" s="1">
        <f t="shared" si="25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4"/>
        <v>SPARE@GMFB38</v>
      </c>
      <c r="E827" s="1">
        <f t="shared" si="25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4"/>
        <v>SPARE@GMFB39</v>
      </c>
      <c r="E828" s="1">
        <f t="shared" si="25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4"/>
        <v>SPARE@GMFB3A</v>
      </c>
      <c r="E829" s="1">
        <f t="shared" si="25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4"/>
        <v>SPARE@GMFB3B</v>
      </c>
      <c r="E830" s="1">
        <f t="shared" si="25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4"/>
        <v>SPARE@GMFB3C</v>
      </c>
      <c r="E831" s="1">
        <f t="shared" si="25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4"/>
        <v>SPARE@GMFB3D</v>
      </c>
      <c r="E832" s="1">
        <f t="shared" si="25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4"/>
        <v>SPARE@GMFB3E</v>
      </c>
      <c r="E833" s="1">
        <f t="shared" si="25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4"/>
        <v>SPARE@GMFB3F</v>
      </c>
      <c r="E834" s="1">
        <f t="shared" si="25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6">IF(G835="",_xlfn.CONCAT("SPARE","@",B835),_xlfn.CONCAT(G835,"@",B835))</f>
        <v>SPARE@GMFB40</v>
      </c>
      <c r="E835" s="1">
        <f t="shared" ref="E835:E898" si="27">LEN(D835)</f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6"/>
        <v>SPARE@GMFB41</v>
      </c>
      <c r="E836" s="1">
        <f t="shared" si="27"/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6"/>
        <v>SPARE@GMFB42</v>
      </c>
      <c r="E837" s="1">
        <f t="shared" si="27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6"/>
        <v>SPARE@GMFB43</v>
      </c>
      <c r="E838" s="1">
        <f t="shared" si="27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6"/>
        <v>SPARE@GMFB44</v>
      </c>
      <c r="E839" s="1">
        <f t="shared" si="27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6"/>
        <v>SPARE@GMFB45</v>
      </c>
      <c r="E840" s="1">
        <f t="shared" si="27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6"/>
        <v>SPARE@GMFB46</v>
      </c>
      <c r="E841" s="1">
        <f t="shared" si="27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6"/>
        <v>SPARE@GMFB47</v>
      </c>
      <c r="E842" s="1">
        <f t="shared" si="27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6"/>
        <v>SPARE@GMFB48</v>
      </c>
      <c r="E843" s="1">
        <f t="shared" si="27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6"/>
        <v>SPARE@GMFB49</v>
      </c>
      <c r="E844" s="1">
        <f t="shared" si="27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6"/>
        <v>SPARE@GMFB4A</v>
      </c>
      <c r="E845" s="1">
        <f t="shared" si="27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6"/>
        <v>SPARE@GMFB4B</v>
      </c>
      <c r="E846" s="1">
        <f t="shared" si="27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6"/>
        <v>SPARE@GMFB4C</v>
      </c>
      <c r="E847" s="1">
        <f t="shared" si="27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6"/>
        <v>SPARE@GMFB4D</v>
      </c>
      <c r="E848" s="1">
        <f t="shared" si="27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6"/>
        <v>SPARE@GMFB4E</v>
      </c>
      <c r="E849" s="1">
        <f t="shared" si="27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6"/>
        <v>SPARE@GMFB4F</v>
      </c>
      <c r="E850" s="1">
        <f t="shared" si="27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6"/>
        <v>SPARE@GMFB50</v>
      </c>
      <c r="E851" s="1">
        <f t="shared" si="27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6"/>
        <v>SPARE@GMFB51</v>
      </c>
      <c r="E852" s="1">
        <f t="shared" si="27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6"/>
        <v>SPARE@GMFB52</v>
      </c>
      <c r="E853" s="1">
        <f t="shared" si="27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6"/>
        <v>SPARE@GMFB53</v>
      </c>
      <c r="E854" s="1">
        <f t="shared" si="27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6"/>
        <v>SPARE@GMFB54</v>
      </c>
      <c r="E855" s="1">
        <f t="shared" si="27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6"/>
        <v>SPARE@GMFB55</v>
      </c>
      <c r="E856" s="1">
        <f t="shared" si="27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6"/>
        <v>SPARE@GMFB56</v>
      </c>
      <c r="E857" s="1">
        <f t="shared" si="27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6"/>
        <v>SPARE@GMFB57</v>
      </c>
      <c r="E858" s="1">
        <f t="shared" si="27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6"/>
        <v>SPARE@GMFB58</v>
      </c>
      <c r="E859" s="1">
        <f t="shared" si="27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6"/>
        <v>SPARE@GMFB59</v>
      </c>
      <c r="E860" s="1">
        <f t="shared" si="27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6"/>
        <v>SPARE@GMFB5A</v>
      </c>
      <c r="E861" s="1">
        <f t="shared" si="27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6"/>
        <v>SPARE@GMFB5B</v>
      </c>
      <c r="E862" s="1">
        <f t="shared" si="27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6"/>
        <v>SPARE@GMFB5C</v>
      </c>
      <c r="E863" s="1">
        <f t="shared" si="27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6"/>
        <v>SPARE@GMFB5D</v>
      </c>
      <c r="E864" s="1">
        <f t="shared" si="27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6"/>
        <v>SPARE@GMFB5E</v>
      </c>
      <c r="E865" s="1">
        <f t="shared" si="27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6"/>
        <v>SPARE@GMFB5F</v>
      </c>
      <c r="E866" s="1">
        <f t="shared" si="27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6"/>
        <v>SPARE@GMFB60</v>
      </c>
      <c r="E867" s="1">
        <f t="shared" si="27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6"/>
        <v>SPARE@GMFB61</v>
      </c>
      <c r="E868" s="1">
        <f t="shared" si="27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6"/>
        <v>SPARE@GMFB62</v>
      </c>
      <c r="E869" s="1">
        <f t="shared" si="27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6"/>
        <v>SPARE@GMFB63</v>
      </c>
      <c r="E870" s="1">
        <f t="shared" si="27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6"/>
        <v>SPARE@GMFB64</v>
      </c>
      <c r="E871" s="1">
        <f t="shared" si="27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6"/>
        <v>SPARE@GMFB65</v>
      </c>
      <c r="E872" s="1">
        <f t="shared" si="27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6"/>
        <v>SPARE@GMFB66</v>
      </c>
      <c r="E873" s="1">
        <f t="shared" si="27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6"/>
        <v>SPARE@GMFB67</v>
      </c>
      <c r="E874" s="1">
        <f t="shared" si="27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6"/>
        <v>SPARE@GMFB68</v>
      </c>
      <c r="E875" s="1">
        <f t="shared" si="27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6"/>
        <v>SPARE@GMFB69</v>
      </c>
      <c r="E876" s="1">
        <f t="shared" si="27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6"/>
        <v>SPARE@GMFB6A</v>
      </c>
      <c r="E877" s="1">
        <f t="shared" si="27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6"/>
        <v>SPARE@GMFB6B</v>
      </c>
      <c r="E878" s="1">
        <f t="shared" si="27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6"/>
        <v>SPARE@GMFB6C</v>
      </c>
      <c r="E879" s="1">
        <f t="shared" si="27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6"/>
        <v>SPARE@GMFB6D</v>
      </c>
      <c r="E880" s="1">
        <f t="shared" si="27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6"/>
        <v>SPARE@GMFB6E</v>
      </c>
      <c r="E881" s="1">
        <f t="shared" si="27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6"/>
        <v>SPARE@GMFB6F</v>
      </c>
      <c r="E882" s="1">
        <f t="shared" si="27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6"/>
        <v>SPARE@GMFB70</v>
      </c>
      <c r="E883" s="1">
        <f t="shared" si="27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6"/>
        <v>SPARE@GMFB71</v>
      </c>
      <c r="E884" s="1">
        <f t="shared" si="27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6"/>
        <v>SPARE@GMFB72</v>
      </c>
      <c r="E885" s="1">
        <f t="shared" si="27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6"/>
        <v>SPARE@GMFB73</v>
      </c>
      <c r="E886" s="1">
        <f t="shared" si="27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6"/>
        <v>SPARE@GMFB74</v>
      </c>
      <c r="E887" s="1">
        <f t="shared" si="27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6"/>
        <v>SPARE@GMFB75</v>
      </c>
      <c r="E888" s="1">
        <f t="shared" si="27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6"/>
        <v>SPARE@GMFB76</v>
      </c>
      <c r="E889" s="1">
        <f t="shared" si="27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6"/>
        <v>SPARE@GMFB77</v>
      </c>
      <c r="E890" s="1">
        <f t="shared" si="27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6"/>
        <v>SPARE@GMFB78</v>
      </c>
      <c r="E891" s="1">
        <f t="shared" si="27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6"/>
        <v>SPARE@GMFB79</v>
      </c>
      <c r="E892" s="1">
        <f t="shared" si="27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6"/>
        <v>SPARE@GMFB7A</v>
      </c>
      <c r="E893" s="1">
        <f t="shared" si="27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6"/>
        <v>SPARE@GMFB7B</v>
      </c>
      <c r="E894" s="1">
        <f t="shared" si="27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6"/>
        <v>SPARE@GMFB7C</v>
      </c>
      <c r="E895" s="1">
        <f t="shared" si="27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6"/>
        <v>SPARE@GMFB7D</v>
      </c>
      <c r="E896" s="1">
        <f t="shared" si="27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6"/>
        <v>SPARE@GMFB7E</v>
      </c>
      <c r="E897" s="1">
        <f t="shared" si="27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6"/>
        <v>SPARE@GMFB7F</v>
      </c>
      <c r="E898" s="1">
        <f t="shared" si="27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8">IF(G899="",_xlfn.CONCAT("SPARE","@",B899),_xlfn.CONCAT(G899,"@",B899))</f>
        <v>SPARE@GMFB80</v>
      </c>
      <c r="E899" s="1">
        <f t="shared" ref="E899:E962" si="29">LEN(D899)</f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8"/>
        <v>SPARE@GMFB81</v>
      </c>
      <c r="E900" s="1">
        <f t="shared" si="29"/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8"/>
        <v>SPARE@GMFB82</v>
      </c>
      <c r="E901" s="1">
        <f t="shared" si="29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8"/>
        <v>SPARE@GMFB83</v>
      </c>
      <c r="E902" s="1">
        <f t="shared" si="29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8"/>
        <v>SPARE@GMFB84</v>
      </c>
      <c r="E903" s="1">
        <f t="shared" si="29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8"/>
        <v>SPARE@GMFB85</v>
      </c>
      <c r="E904" s="1">
        <f t="shared" si="29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8"/>
        <v>SPARE@GMFB86</v>
      </c>
      <c r="E905" s="1">
        <f t="shared" si="29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8"/>
        <v>SPARE@GMFB87</v>
      </c>
      <c r="E906" s="1">
        <f t="shared" si="29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8"/>
        <v>SPARE@GMFB88</v>
      </c>
      <c r="E907" s="1">
        <f t="shared" si="29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8"/>
        <v>SPARE@GMFB89</v>
      </c>
      <c r="E908" s="1">
        <f t="shared" si="29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8"/>
        <v>SPARE@GMFB8A</v>
      </c>
      <c r="E909" s="1">
        <f t="shared" si="29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8"/>
        <v>SPARE@GMFB8B</v>
      </c>
      <c r="E910" s="1">
        <f t="shared" si="29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8"/>
        <v>SPARE@GMFB8C</v>
      </c>
      <c r="E911" s="1">
        <f t="shared" si="29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8"/>
        <v>SPARE@GMFB8D</v>
      </c>
      <c r="E912" s="1">
        <f t="shared" si="29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8"/>
        <v>SPARE@GMFB8E</v>
      </c>
      <c r="E913" s="1">
        <f t="shared" si="29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8"/>
        <v>SPARE@GMFB8F</v>
      </c>
      <c r="E914" s="1">
        <f t="shared" si="29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8"/>
        <v>SPARE@GMFB90</v>
      </c>
      <c r="E915" s="1">
        <f t="shared" si="29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8"/>
        <v>SPARE@GMFB91</v>
      </c>
      <c r="E916" s="1">
        <f t="shared" si="29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8"/>
        <v>SPARE@GMFB92</v>
      </c>
      <c r="E917" s="1">
        <f t="shared" si="29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8"/>
        <v>SPARE@GMFB93</v>
      </c>
      <c r="E918" s="1">
        <f t="shared" si="29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8"/>
        <v>SPARE@GMFB94</v>
      </c>
      <c r="E919" s="1">
        <f t="shared" si="29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8"/>
        <v>SPARE@GMFB95</v>
      </c>
      <c r="E920" s="1">
        <f t="shared" si="29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8"/>
        <v>SPARE@GMFB96</v>
      </c>
      <c r="E921" s="1">
        <f t="shared" si="29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8"/>
        <v>SPARE@GMFB97</v>
      </c>
      <c r="E922" s="1">
        <f t="shared" si="29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8"/>
        <v>SPARE@GMFB98</v>
      </c>
      <c r="E923" s="1">
        <f t="shared" si="29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8"/>
        <v>SPARE@GMFB99</v>
      </c>
      <c r="E924" s="1">
        <f t="shared" si="29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8"/>
        <v>SPARE@GMFB9A</v>
      </c>
      <c r="E925" s="1">
        <f t="shared" si="29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8"/>
        <v>SPARE@GMFB9B</v>
      </c>
      <c r="E926" s="1">
        <f t="shared" si="29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8"/>
        <v>SPARE@GMFB9C</v>
      </c>
      <c r="E927" s="1">
        <f t="shared" si="29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8"/>
        <v>SPARE@GMFB9D</v>
      </c>
      <c r="E928" s="1">
        <f t="shared" si="29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8"/>
        <v>SPARE@GMFB9E</v>
      </c>
      <c r="E929" s="1">
        <f t="shared" si="29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8"/>
        <v>SPARE@GMFB9F</v>
      </c>
      <c r="E930" s="1">
        <f t="shared" si="29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8"/>
        <v>SPARE@GMFBA0</v>
      </c>
      <c r="E931" s="1">
        <f t="shared" si="29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8"/>
        <v>SPARE@GMFBA1</v>
      </c>
      <c r="E932" s="1">
        <f t="shared" si="29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8"/>
        <v>SPARE@GMFBA2</v>
      </c>
      <c r="E933" s="1">
        <f t="shared" si="29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8"/>
        <v>SPARE@GMFBA3</v>
      </c>
      <c r="E934" s="1">
        <f t="shared" si="29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8"/>
        <v>SPARE@GMFBA4</v>
      </c>
      <c r="E935" s="1">
        <f t="shared" si="29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8"/>
        <v>SPARE@GMFBA5</v>
      </c>
      <c r="E936" s="1">
        <f t="shared" si="29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8"/>
        <v>SPARE@GMFBA6</v>
      </c>
      <c r="E937" s="1">
        <f t="shared" si="29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8"/>
        <v>SPARE@GMFBA7</v>
      </c>
      <c r="E938" s="1">
        <f t="shared" si="29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8"/>
        <v>SPARE@GMFBA8</v>
      </c>
      <c r="E939" s="1">
        <f t="shared" si="29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8"/>
        <v>SPARE@GMFBA9</v>
      </c>
      <c r="E940" s="1">
        <f t="shared" si="29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8"/>
        <v>SPARE@GMFBAA</v>
      </c>
      <c r="E941" s="1">
        <f t="shared" si="29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8"/>
        <v>SPARE@GMFBAB</v>
      </c>
      <c r="E942" s="1">
        <f t="shared" si="29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8"/>
        <v>SPARE@GMFBAC</v>
      </c>
      <c r="E943" s="1">
        <f t="shared" si="29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8"/>
        <v>SPARE@GMFBAD</v>
      </c>
      <c r="E944" s="1">
        <f t="shared" si="29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8"/>
        <v>SPARE@GMFBAE</v>
      </c>
      <c r="E945" s="1">
        <f t="shared" si="29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8"/>
        <v>SPARE@GMFBAF</v>
      </c>
      <c r="E946" s="1">
        <f t="shared" si="29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8"/>
        <v>SPARE@GMFBB0</v>
      </c>
      <c r="E947" s="1">
        <f t="shared" si="29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8"/>
        <v>SPARE@GMFBB1</v>
      </c>
      <c r="E948" s="1">
        <f t="shared" si="29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8"/>
        <v>SPARE@GMFBB2</v>
      </c>
      <c r="E949" s="1">
        <f t="shared" si="29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8"/>
        <v>SPARE@GMFBB3</v>
      </c>
      <c r="E950" s="1">
        <f t="shared" si="29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8"/>
        <v>SPARE@GMFBB4</v>
      </c>
      <c r="E951" s="1">
        <f t="shared" si="29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8"/>
        <v>SPARE@GMFBB5</v>
      </c>
      <c r="E952" s="1">
        <f t="shared" si="29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8"/>
        <v>SPARE@GMFBB6</v>
      </c>
      <c r="E953" s="1">
        <f t="shared" si="29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8"/>
        <v>SPARE@GMFBB7</v>
      </c>
      <c r="E954" s="1">
        <f t="shared" si="29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8"/>
        <v>SPARE@GMFBB8</v>
      </c>
      <c r="E955" s="1">
        <f t="shared" si="29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8"/>
        <v>SPARE@GMFBB9</v>
      </c>
      <c r="E956" s="1">
        <f t="shared" si="29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8"/>
        <v>SPARE@GMFBBA</v>
      </c>
      <c r="E957" s="1">
        <f t="shared" si="29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8"/>
        <v>SPARE@GMFBBB</v>
      </c>
      <c r="E958" s="1">
        <f t="shared" si="29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8"/>
        <v>SPARE@GMFBBC</v>
      </c>
      <c r="E959" s="1">
        <f t="shared" si="29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8"/>
        <v>SPARE@GMFBBD</v>
      </c>
      <c r="E960" s="1">
        <f t="shared" si="29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8"/>
        <v>SPARE@GMFBBE</v>
      </c>
      <c r="E961" s="1">
        <f t="shared" si="29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8"/>
        <v>SPARE@GMFBBF</v>
      </c>
      <c r="E962" s="1">
        <f t="shared" si="29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1026" si="30">IF(G963="",_xlfn.CONCAT("SPARE","@",B963),_xlfn.CONCAT(G963,"@",B963))</f>
        <v>SPARE@GMFBC0</v>
      </c>
      <c r="E963" s="1">
        <f t="shared" ref="E963:E1026" si="31">LEN(D963)</f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0"/>
        <v>SPARE@GMFBC1</v>
      </c>
      <c r="E964" s="1">
        <f t="shared" si="31"/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0"/>
        <v>SPARE@GMFBC2</v>
      </c>
      <c r="E965" s="1">
        <f t="shared" si="31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0"/>
        <v>SPARE@GMFBC3</v>
      </c>
      <c r="E966" s="1">
        <f t="shared" si="31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0"/>
        <v>SPARE@GMFBC4</v>
      </c>
      <c r="E967" s="1">
        <f t="shared" si="31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0"/>
        <v>SPARE@GMFBC5</v>
      </c>
      <c r="E968" s="1">
        <f t="shared" si="31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0"/>
        <v>SPARE@GMFBC6</v>
      </c>
      <c r="E969" s="1">
        <f t="shared" si="31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0"/>
        <v>SPARE@GMFBC7</v>
      </c>
      <c r="E970" s="1">
        <f t="shared" si="31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0"/>
        <v>SPARE@GMFBC8</v>
      </c>
      <c r="E971" s="1">
        <f t="shared" si="31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0"/>
        <v>SPARE@GMFBC9</v>
      </c>
      <c r="E972" s="1">
        <f t="shared" si="31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0"/>
        <v>SPARE@GMFBCA</v>
      </c>
      <c r="E973" s="1">
        <f t="shared" si="31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0"/>
        <v>SPARE@GMFBCB</v>
      </c>
      <c r="E974" s="1">
        <f t="shared" si="31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0"/>
        <v>SPARE@GMFBCC</v>
      </c>
      <c r="E975" s="1">
        <f t="shared" si="31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0"/>
        <v>SPARE@GMFBCD</v>
      </c>
      <c r="E976" s="1">
        <f t="shared" si="31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0"/>
        <v>SPARE@GMFBCE</v>
      </c>
      <c r="E977" s="1">
        <f t="shared" si="31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0"/>
        <v>SPARE@GMFBCF</v>
      </c>
      <c r="E978" s="1">
        <f t="shared" si="31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si="30"/>
        <v>SPARE@GMFBD0</v>
      </c>
      <c r="E979" s="1">
        <f t="shared" si="31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0"/>
        <v>SPARE@GMFBD1</v>
      </c>
      <c r="E980" s="1">
        <f t="shared" si="31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0"/>
        <v>SPARE@GMFBD2</v>
      </c>
      <c r="E981" s="1">
        <f t="shared" si="31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0"/>
        <v>SPARE@GMFBD3</v>
      </c>
      <c r="E982" s="1">
        <f t="shared" si="31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0"/>
        <v>SPARE@GMFBD4</v>
      </c>
      <c r="E983" s="1">
        <f t="shared" si="31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0"/>
        <v>SPARE@GMFBD5</v>
      </c>
      <c r="E984" s="1">
        <f t="shared" si="31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0"/>
        <v>SPARE@GMFBD6</v>
      </c>
      <c r="E985" s="1">
        <f t="shared" si="31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0"/>
        <v>SPARE@GMFBD7</v>
      </c>
      <c r="E986" s="1">
        <f t="shared" si="31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0"/>
        <v>SPARE@GMFBD8</v>
      </c>
      <c r="E987" s="1">
        <f t="shared" si="31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0"/>
        <v>SPARE@GMFBD9</v>
      </c>
      <c r="E988" s="1">
        <f t="shared" si="31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0"/>
        <v>SPARE@GMFBDA</v>
      </c>
      <c r="E989" s="1">
        <f t="shared" si="31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0"/>
        <v>SPARE@GMFBDB</v>
      </c>
      <c r="E990" s="1">
        <f t="shared" si="31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0"/>
        <v>SPARE@GMFBDC</v>
      </c>
      <c r="E991" s="1">
        <f t="shared" si="31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0"/>
        <v>SPARE@GMFBDD</v>
      </c>
      <c r="E992" s="1">
        <f t="shared" si="31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0"/>
        <v>SPARE@GMFBDE</v>
      </c>
      <c r="E993" s="1">
        <f t="shared" si="31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0"/>
        <v>SPARE@GMFBDF</v>
      </c>
      <c r="E994" s="1">
        <f t="shared" si="31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0"/>
        <v>SPARE@GMFBE0</v>
      </c>
      <c r="E995" s="1">
        <f t="shared" si="31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0"/>
        <v>SPARE@GMFBE1</v>
      </c>
      <c r="E996" s="1">
        <f t="shared" si="31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0"/>
        <v>SPARE@GMFBE2</v>
      </c>
      <c r="E997" s="1">
        <f t="shared" si="31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0"/>
        <v>SPARE@GMFBE3</v>
      </c>
      <c r="E998" s="1">
        <f t="shared" si="31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0"/>
        <v>SPARE@GMFBE4</v>
      </c>
      <c r="E999" s="1">
        <f t="shared" si="31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0"/>
        <v>SPARE@GMFBE5</v>
      </c>
      <c r="E1000" s="1">
        <f t="shared" si="31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0"/>
        <v>SPARE@GMFBE6</v>
      </c>
      <c r="E1001" s="1">
        <f t="shared" si="31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0"/>
        <v>SPARE@GMFBE7</v>
      </c>
      <c r="E1002" s="1">
        <f t="shared" si="31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0"/>
        <v>SPARE@GMFBE8</v>
      </c>
      <c r="E1003" s="1">
        <f t="shared" si="31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0"/>
        <v>SPARE@GMFBE9</v>
      </c>
      <c r="E1004" s="1">
        <f t="shared" si="31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0"/>
        <v>SPARE@GMFBEA</v>
      </c>
      <c r="E1005" s="1">
        <f t="shared" si="31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0"/>
        <v>SPARE@GMFBEB</v>
      </c>
      <c r="E1006" s="1">
        <f t="shared" si="31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0"/>
        <v>SPARE@GMFBEC</v>
      </c>
      <c r="E1007" s="1">
        <f t="shared" si="31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0"/>
        <v>SPARE@GMFBED</v>
      </c>
      <c r="E1008" s="1">
        <f t="shared" si="31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0"/>
        <v>SPARE@GMFBEE</v>
      </c>
      <c r="E1009" s="1">
        <f t="shared" si="31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0"/>
        <v>SPARE@GMFBEF</v>
      </c>
      <c r="E1010" s="1">
        <f t="shared" si="31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0"/>
        <v>SPARE@GMFBF0</v>
      </c>
      <c r="E1011" s="1">
        <f t="shared" si="31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0"/>
        <v>SPARE@GMFBF1</v>
      </c>
      <c r="E1012" s="1">
        <f t="shared" si="31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0"/>
        <v>SPARE@GMFBF2</v>
      </c>
      <c r="E1013" s="1">
        <f t="shared" si="31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0"/>
        <v>SPARE@GMFBF3</v>
      </c>
      <c r="E1014" s="1">
        <f t="shared" si="31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0"/>
        <v>SPARE@GMFBF4</v>
      </c>
      <c r="E1015" s="1">
        <f t="shared" si="31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0"/>
        <v>SPARE@GMFBF5</v>
      </c>
      <c r="E1016" s="1">
        <f t="shared" si="31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0"/>
        <v>SPARE@GMFBF6</v>
      </c>
      <c r="E1017" s="1">
        <f t="shared" si="31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0"/>
        <v>SPARE@GMFBF7</v>
      </c>
      <c r="E1018" s="1">
        <f t="shared" si="31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0"/>
        <v>SPARE@GMFBF8</v>
      </c>
      <c r="E1019" s="1">
        <f t="shared" si="31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0"/>
        <v>SPARE@GMFBF9</v>
      </c>
      <c r="E1020" s="1">
        <f t="shared" si="31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0"/>
        <v>SPARE@GMFBFA</v>
      </c>
      <c r="E1021" s="1">
        <f t="shared" si="31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0"/>
        <v>SPARE@GMFBFB</v>
      </c>
      <c r="E1022" s="1">
        <f t="shared" si="31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0"/>
        <v>SPARE@GMFBFC</v>
      </c>
      <c r="E1023" s="1">
        <f t="shared" si="31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0"/>
        <v>SPARE@GMFBFD</v>
      </c>
      <c r="E1024" s="1">
        <f t="shared" si="31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0"/>
        <v>SPARE@GMFBFE</v>
      </c>
      <c r="E1025" s="1">
        <f t="shared" si="31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0"/>
        <v>SPARE@GMFBFF</v>
      </c>
      <c r="E1026" s="1">
        <f t="shared" si="31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ref="D1027:D1090" si="32">IF(G1027="",_xlfn.CONCAT("SPARE","@",B1027),_xlfn.CONCAT(G1027,"@",B1027))</f>
        <v>SPARE@GMFC00</v>
      </c>
      <c r="E1027" s="1">
        <f t="shared" ref="E1027:E1090" si="33">LEN(D1027)</f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si="32"/>
        <v>SPARE@GMFC01</v>
      </c>
      <c r="E1028" s="1">
        <f t="shared" si="33"/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2"/>
        <v>SPARE@GMFC02</v>
      </c>
      <c r="E1029" s="1">
        <f t="shared" si="33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2"/>
        <v>SPARE@GMFC03</v>
      </c>
      <c r="E1030" s="1">
        <f t="shared" si="33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2"/>
        <v>SPARE@GMFC04</v>
      </c>
      <c r="E1031" s="1">
        <f t="shared" si="33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2"/>
        <v>SPARE@GMFC05</v>
      </c>
      <c r="E1032" s="1">
        <f t="shared" si="33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2"/>
        <v>SPARE@GMFC06</v>
      </c>
      <c r="E1033" s="1">
        <f t="shared" si="33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2"/>
        <v>SPARE@GMFC07</v>
      </c>
      <c r="E1034" s="1">
        <f t="shared" si="33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2"/>
        <v>SPARE@GMFC08</v>
      </c>
      <c r="E1035" s="1">
        <f t="shared" si="33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2"/>
        <v>SPARE@GMFC09</v>
      </c>
      <c r="E1036" s="1">
        <f t="shared" si="33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2"/>
        <v>SPARE@GMFC0A</v>
      </c>
      <c r="E1037" s="1">
        <f t="shared" si="33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2"/>
        <v>SPARE@GMFC0B</v>
      </c>
      <c r="E1038" s="1">
        <f t="shared" si="33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2"/>
        <v>SPARE@GMFC0C</v>
      </c>
      <c r="E1039" s="1">
        <f t="shared" si="33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2"/>
        <v>SPARE@GMFC0D</v>
      </c>
      <c r="E1040" s="1">
        <f t="shared" si="33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2"/>
        <v>SPARE@GMFC0E</v>
      </c>
      <c r="E1041" s="1">
        <f t="shared" si="33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2"/>
        <v>SPARE@GMFC0F</v>
      </c>
      <c r="E1042" s="1">
        <f t="shared" si="33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2"/>
        <v>SPARE@GMFC10</v>
      </c>
      <c r="E1043" s="1">
        <f t="shared" si="33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2"/>
        <v>SPARE@GMFC11</v>
      </c>
      <c r="E1044" s="1">
        <f t="shared" si="33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2"/>
        <v>SPARE@GMFC12</v>
      </c>
      <c r="E1045" s="1">
        <f t="shared" si="33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2"/>
        <v>SPARE@GMFC13</v>
      </c>
      <c r="E1046" s="1">
        <f t="shared" si="33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2"/>
        <v>SPARE@GMFC14</v>
      </c>
      <c r="E1047" s="1">
        <f t="shared" si="33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2"/>
        <v>SPARE@GMFC15</v>
      </c>
      <c r="E1048" s="1">
        <f t="shared" si="33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2"/>
        <v>SPARE@GMFC16</v>
      </c>
      <c r="E1049" s="1">
        <f t="shared" si="33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2"/>
        <v>SPARE@GMFC17</v>
      </c>
      <c r="E1050" s="1">
        <f t="shared" si="33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2"/>
        <v>SPARE@GMFC18</v>
      </c>
      <c r="E1051" s="1">
        <f t="shared" si="33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2"/>
        <v>SPARE@GMFC19</v>
      </c>
      <c r="E1052" s="1">
        <f t="shared" si="33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2"/>
        <v>SPARE@GMFC1A</v>
      </c>
      <c r="E1053" s="1">
        <f t="shared" si="33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2"/>
        <v>SPARE@GMFC1B</v>
      </c>
      <c r="E1054" s="1">
        <f t="shared" si="33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2"/>
        <v>SPARE@GMFC1C</v>
      </c>
      <c r="E1055" s="1">
        <f t="shared" si="33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2"/>
        <v>SPARE@GMFC1D</v>
      </c>
      <c r="E1056" s="1">
        <f t="shared" si="33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2"/>
        <v>SPARE@GMFC1E</v>
      </c>
      <c r="E1057" s="1">
        <f t="shared" si="33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2"/>
        <v>SPARE@GMFC1F</v>
      </c>
      <c r="E1058" s="1">
        <f t="shared" si="33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2"/>
        <v>SPARE@GMFC20</v>
      </c>
      <c r="E1059" s="1">
        <f t="shared" si="33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2"/>
        <v>SPARE@GMFC21</v>
      </c>
      <c r="E1060" s="1">
        <f t="shared" si="33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2"/>
        <v>SPARE@GMFC22</v>
      </c>
      <c r="E1061" s="1">
        <f t="shared" si="33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2"/>
        <v>SPARE@GMFC23</v>
      </c>
      <c r="E1062" s="1">
        <f t="shared" si="33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2"/>
        <v>SPARE@GMFC24</v>
      </c>
      <c r="E1063" s="1">
        <f t="shared" si="33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2"/>
        <v>SPARE@GMFC25</v>
      </c>
      <c r="E1064" s="1">
        <f t="shared" si="33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2"/>
        <v>SPARE@GMFC26</v>
      </c>
      <c r="E1065" s="1">
        <f t="shared" si="33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2"/>
        <v>SPARE@GMFC27</v>
      </c>
      <c r="E1066" s="1">
        <f t="shared" si="33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2"/>
        <v>SPARE@GMFC28</v>
      </c>
      <c r="E1067" s="1">
        <f t="shared" si="33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2"/>
        <v>SPARE@GMFC29</v>
      </c>
      <c r="E1068" s="1">
        <f t="shared" si="33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2"/>
        <v>SPARE@GMFC2A</v>
      </c>
      <c r="E1069" s="1">
        <f t="shared" si="33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2"/>
        <v>SPARE@GMFC2B</v>
      </c>
      <c r="E1070" s="1">
        <f t="shared" si="33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2"/>
        <v>SPARE@GMFC2C</v>
      </c>
      <c r="E1071" s="1">
        <f t="shared" si="33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2"/>
        <v>SPARE@GMFC2D</v>
      </c>
      <c r="E1072" s="1">
        <f t="shared" si="33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2"/>
        <v>SPARE@GMFC2E</v>
      </c>
      <c r="E1073" s="1">
        <f t="shared" si="33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2"/>
        <v>SPARE@GMFC2F</v>
      </c>
      <c r="E1074" s="1">
        <f t="shared" si="33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2"/>
        <v>SPARE@GMFC30</v>
      </c>
      <c r="E1075" s="1">
        <f t="shared" si="33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2"/>
        <v>SPARE@GMFC31</v>
      </c>
      <c r="E1076" s="1">
        <f t="shared" si="33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2"/>
        <v>SPARE@GMFC32</v>
      </c>
      <c r="E1077" s="1">
        <f t="shared" si="33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2"/>
        <v>SPARE@GMFC33</v>
      </c>
      <c r="E1078" s="1">
        <f t="shared" si="33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2"/>
        <v>SPARE@GMFC34</v>
      </c>
      <c r="E1079" s="1">
        <f t="shared" si="33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2"/>
        <v>SPARE@GMFC35</v>
      </c>
      <c r="E1080" s="1">
        <f t="shared" si="33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2"/>
        <v>SPARE@GMFC36</v>
      </c>
      <c r="E1081" s="1">
        <f t="shared" si="33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2"/>
        <v>SPARE@GMFC37</v>
      </c>
      <c r="E1082" s="1">
        <f t="shared" si="33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2"/>
        <v>SPARE@GMFC38</v>
      </c>
      <c r="E1083" s="1">
        <f t="shared" si="33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2"/>
        <v>SPARE@GMFC39</v>
      </c>
      <c r="E1084" s="1">
        <f t="shared" si="33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2"/>
        <v>SPARE@GMFC3A</v>
      </c>
      <c r="E1085" s="1">
        <f t="shared" si="33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2"/>
        <v>SPARE@GMFC3B</v>
      </c>
      <c r="E1086" s="1">
        <f t="shared" si="33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2"/>
        <v>SPARE@GMFC3C</v>
      </c>
      <c r="E1087" s="1">
        <f t="shared" si="33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2"/>
        <v>SPARE@GMFC3D</v>
      </c>
      <c r="E1088" s="1">
        <f t="shared" si="33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2"/>
        <v>SPARE@GMFC3E</v>
      </c>
      <c r="E1089" s="1">
        <f t="shared" si="33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2"/>
        <v>SPARE@GMFC3F</v>
      </c>
      <c r="E1090" s="1">
        <f t="shared" si="33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ref="D1091:D1154" si="34">IF(G1091="",_xlfn.CONCAT("SPARE","@",B1091),_xlfn.CONCAT(G1091,"@",B1091))</f>
        <v>SPARE@GMFC40</v>
      </c>
      <c r="E1091" s="1">
        <f t="shared" ref="E1091:E1154" si="35">LEN(D1091)</f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si="34"/>
        <v>SPARE@GMFC41</v>
      </c>
      <c r="E1092" s="1">
        <f t="shared" si="35"/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4"/>
        <v>SPARE@GMFC42</v>
      </c>
      <c r="E1093" s="1">
        <f t="shared" si="35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4"/>
        <v>SPARE@GMFC43</v>
      </c>
      <c r="E1094" s="1">
        <f t="shared" si="35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4"/>
        <v>SPARE@GMFC44</v>
      </c>
      <c r="E1095" s="1">
        <f t="shared" si="35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4"/>
        <v>SPARE@GMFC45</v>
      </c>
      <c r="E1096" s="1">
        <f t="shared" si="35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4"/>
        <v>SPARE@GMFC46</v>
      </c>
      <c r="E1097" s="1">
        <f t="shared" si="35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4"/>
        <v>SPARE@GMFC47</v>
      </c>
      <c r="E1098" s="1">
        <f t="shared" si="35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4"/>
        <v>SPARE@GMFC48</v>
      </c>
      <c r="E1099" s="1">
        <f t="shared" si="35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4"/>
        <v>SPARE@GMFC49</v>
      </c>
      <c r="E1100" s="1">
        <f t="shared" si="35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4"/>
        <v>SPARE@GMFC4A</v>
      </c>
      <c r="E1101" s="1">
        <f t="shared" si="35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4"/>
        <v>SPARE@GMFC4B</v>
      </c>
      <c r="E1102" s="1">
        <f t="shared" si="35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4"/>
        <v>SPARE@GMFC4C</v>
      </c>
      <c r="E1103" s="1">
        <f t="shared" si="35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4"/>
        <v>SPARE@GMFC4D</v>
      </c>
      <c r="E1104" s="1">
        <f t="shared" si="35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4"/>
        <v>SPARE@GMFC4E</v>
      </c>
      <c r="E1105" s="1">
        <f t="shared" si="35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4"/>
        <v>SPARE@GMFC4F</v>
      </c>
      <c r="E1106" s="1">
        <f t="shared" si="35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4"/>
        <v>SPARE@GMFC50</v>
      </c>
      <c r="E1107" s="1">
        <f t="shared" si="35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4"/>
        <v>SPARE@GMFC51</v>
      </c>
      <c r="E1108" s="1">
        <f t="shared" si="35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4"/>
        <v>SPARE@GMFC52</v>
      </c>
      <c r="E1109" s="1">
        <f t="shared" si="35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4"/>
        <v>SPARE@GMFC53</v>
      </c>
      <c r="E1110" s="1">
        <f t="shared" si="35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4"/>
        <v>SPARE@GMFC54</v>
      </c>
      <c r="E1111" s="1">
        <f t="shared" si="35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4"/>
        <v>SPARE@GMFC55</v>
      </c>
      <c r="E1112" s="1">
        <f t="shared" si="35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4"/>
        <v>SPARE@GMFC56</v>
      </c>
      <c r="E1113" s="1">
        <f t="shared" si="35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4"/>
        <v>SPARE@GMFC57</v>
      </c>
      <c r="E1114" s="1">
        <f t="shared" si="35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4"/>
        <v>SPARE@GMFC58</v>
      </c>
      <c r="E1115" s="1">
        <f t="shared" si="35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4"/>
        <v>SPARE@GMFC59</v>
      </c>
      <c r="E1116" s="1">
        <f t="shared" si="35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4"/>
        <v>SPARE@GMFC5A</v>
      </c>
      <c r="E1117" s="1">
        <f t="shared" si="35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4"/>
        <v>SPARE@GMFC5B</v>
      </c>
      <c r="E1118" s="1">
        <f t="shared" si="35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4"/>
        <v>SPARE@GMFC5C</v>
      </c>
      <c r="E1119" s="1">
        <f t="shared" si="35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4"/>
        <v>SPARE@GMFC5D</v>
      </c>
      <c r="E1120" s="1">
        <f t="shared" si="35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4"/>
        <v>SPARE@GMFC5E</v>
      </c>
      <c r="E1121" s="1">
        <f t="shared" si="35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4"/>
        <v>SPARE@GMFC5F</v>
      </c>
      <c r="E1122" s="1">
        <f t="shared" si="35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4"/>
        <v>SPARE@GMFC60</v>
      </c>
      <c r="E1123" s="1">
        <f t="shared" si="35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4"/>
        <v>SPARE@GMFC61</v>
      </c>
      <c r="E1124" s="1">
        <f t="shared" si="35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4"/>
        <v>SPARE@GMFC62</v>
      </c>
      <c r="E1125" s="1">
        <f t="shared" si="35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4"/>
        <v>SPARE@GMFC63</v>
      </c>
      <c r="E1126" s="1">
        <f t="shared" si="35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4"/>
        <v>SPARE@GMFC64</v>
      </c>
      <c r="E1127" s="1">
        <f t="shared" si="35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4"/>
        <v>SPARE@GMFC65</v>
      </c>
      <c r="E1128" s="1">
        <f t="shared" si="35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4"/>
        <v>SPARE@GMFC66</v>
      </c>
      <c r="E1129" s="1">
        <f t="shared" si="35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4"/>
        <v>SPARE@GMFC67</v>
      </c>
      <c r="E1130" s="1">
        <f t="shared" si="35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4"/>
        <v>SPARE@GMFC68</v>
      </c>
      <c r="E1131" s="1">
        <f t="shared" si="35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4"/>
        <v>SPARE@GMFC69</v>
      </c>
      <c r="E1132" s="1">
        <f t="shared" si="35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4"/>
        <v>SPARE@GMFC6A</v>
      </c>
      <c r="E1133" s="1">
        <f t="shared" si="35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4"/>
        <v>SPARE@GMFC6B</v>
      </c>
      <c r="E1134" s="1">
        <f t="shared" si="35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4"/>
        <v>SPARE@GMFC6C</v>
      </c>
      <c r="E1135" s="1">
        <f t="shared" si="35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4"/>
        <v>SPARE@GMFC6D</v>
      </c>
      <c r="E1136" s="1">
        <f t="shared" si="35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4"/>
        <v>SPARE@GMFC6E</v>
      </c>
      <c r="E1137" s="1">
        <f t="shared" si="35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4"/>
        <v>SPARE@GMFC6F</v>
      </c>
      <c r="E1138" s="1">
        <f t="shared" si="35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4"/>
        <v>SPARE@GMFC70</v>
      </c>
      <c r="E1139" s="1">
        <f t="shared" si="35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4"/>
        <v>SPARE@GMFC71</v>
      </c>
      <c r="E1140" s="1">
        <f t="shared" si="35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4"/>
        <v>SPARE@GMFC72</v>
      </c>
      <c r="E1141" s="1">
        <f t="shared" si="35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4"/>
        <v>SPARE@GMFC73</v>
      </c>
      <c r="E1142" s="1">
        <f t="shared" si="35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4"/>
        <v>SPARE@GMFC74</v>
      </c>
      <c r="E1143" s="1">
        <f t="shared" si="35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4"/>
        <v>SPARE@GMFC75</v>
      </c>
      <c r="E1144" s="1">
        <f t="shared" si="35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4"/>
        <v>SPARE@GMFC76</v>
      </c>
      <c r="E1145" s="1">
        <f t="shared" si="35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4"/>
        <v>SPARE@GMFC77</v>
      </c>
      <c r="E1146" s="1">
        <f t="shared" si="35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4"/>
        <v>SPARE@GMFC78</v>
      </c>
      <c r="E1147" s="1">
        <f t="shared" si="35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4"/>
        <v>SPARE@GMFC79</v>
      </c>
      <c r="E1148" s="1">
        <f t="shared" si="35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4"/>
        <v>SPARE@GMFC7A</v>
      </c>
      <c r="E1149" s="1">
        <f t="shared" si="35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4"/>
        <v>SPARE@GMFC7B</v>
      </c>
      <c r="E1150" s="1">
        <f t="shared" si="35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4"/>
        <v>SPARE@GMFC7C</v>
      </c>
      <c r="E1151" s="1">
        <f t="shared" si="35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4"/>
        <v>SPARE@GMFC7D</v>
      </c>
      <c r="E1152" s="1">
        <f t="shared" si="35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4"/>
        <v>SPARE@GMFC7E</v>
      </c>
      <c r="E1153" s="1">
        <f t="shared" si="35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4"/>
        <v>SPARE@GMFC7F</v>
      </c>
      <c r="E1154" s="1">
        <f t="shared" si="35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ref="D1155:D1218" si="36">IF(G1155="",_xlfn.CONCAT("SPARE","@",B1155),_xlfn.CONCAT(G1155,"@",B1155))</f>
        <v>SPARE@GMFC80</v>
      </c>
      <c r="E1155" s="1">
        <f t="shared" ref="E1155:E1218" si="37">LEN(D1155)</f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si="36"/>
        <v>SPARE@GMFC81</v>
      </c>
      <c r="E1156" s="1">
        <f t="shared" si="37"/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6"/>
        <v>SPARE@GMFC82</v>
      </c>
      <c r="E1157" s="1">
        <f t="shared" si="37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6"/>
        <v>SPARE@GMFC83</v>
      </c>
      <c r="E1158" s="1">
        <f t="shared" si="37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6"/>
        <v>SPARE@GMFC84</v>
      </c>
      <c r="E1159" s="1">
        <f t="shared" si="37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6"/>
        <v>SPARE@GMFC85</v>
      </c>
      <c r="E1160" s="1">
        <f t="shared" si="37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6"/>
        <v>SPARE@GMFC86</v>
      </c>
      <c r="E1161" s="1">
        <f t="shared" si="37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6"/>
        <v>SPARE@GMFC87</v>
      </c>
      <c r="E1162" s="1">
        <f t="shared" si="37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6"/>
        <v>SPARE@GMFC88</v>
      </c>
      <c r="E1163" s="1">
        <f t="shared" si="37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6"/>
        <v>SPARE@GMFC89</v>
      </c>
      <c r="E1164" s="1">
        <f t="shared" si="37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6"/>
        <v>SPARE@GMFC8A</v>
      </c>
      <c r="E1165" s="1">
        <f t="shared" si="37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6"/>
        <v>SPARE@GMFC8B</v>
      </c>
      <c r="E1166" s="1">
        <f t="shared" si="37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6"/>
        <v>SPARE@GMFC8C</v>
      </c>
      <c r="E1167" s="1">
        <f t="shared" si="37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6"/>
        <v>SPARE@GMFC8D</v>
      </c>
      <c r="E1168" s="1">
        <f t="shared" si="37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6"/>
        <v>SPARE@GMFC8E</v>
      </c>
      <c r="E1169" s="1">
        <f t="shared" si="37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6"/>
        <v>SPARE@GMFC8F</v>
      </c>
      <c r="E1170" s="1">
        <f t="shared" si="37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6"/>
        <v>SPARE@GMFC90</v>
      </c>
      <c r="E1171" s="1">
        <f t="shared" si="37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6"/>
        <v>SPARE@GMFC91</v>
      </c>
      <c r="E1172" s="1">
        <f t="shared" si="37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6"/>
        <v>SPARE@GMFC92</v>
      </c>
      <c r="E1173" s="1">
        <f t="shared" si="37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6"/>
        <v>SPARE@GMFC93</v>
      </c>
      <c r="E1174" s="1">
        <f t="shared" si="37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6"/>
        <v>SPARE@GMFC94</v>
      </c>
      <c r="E1175" s="1">
        <f t="shared" si="37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6"/>
        <v>SPARE@GMFC95</v>
      </c>
      <c r="E1176" s="1">
        <f t="shared" si="37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6"/>
        <v>SPARE@GMFC96</v>
      </c>
      <c r="E1177" s="1">
        <f t="shared" si="37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6"/>
        <v>SPARE@GMFC97</v>
      </c>
      <c r="E1178" s="1">
        <f t="shared" si="37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6"/>
        <v>SPARE@GMFC98</v>
      </c>
      <c r="E1179" s="1">
        <f t="shared" si="37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6"/>
        <v>SPARE@GMFC99</v>
      </c>
      <c r="E1180" s="1">
        <f t="shared" si="37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6"/>
        <v>SPARE@GMFC9A</v>
      </c>
      <c r="E1181" s="1">
        <f t="shared" si="37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6"/>
        <v>SPARE@GMFC9B</v>
      </c>
      <c r="E1182" s="1">
        <f t="shared" si="37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6"/>
        <v>SPARE@GMFC9C</v>
      </c>
      <c r="E1183" s="1">
        <f t="shared" si="37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6"/>
        <v>SPARE@GMFC9D</v>
      </c>
      <c r="E1184" s="1">
        <f t="shared" si="37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6"/>
        <v>SPARE@GMFC9E</v>
      </c>
      <c r="E1185" s="1">
        <f t="shared" si="37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6"/>
        <v>SPARE@GMFC9F</v>
      </c>
      <c r="E1186" s="1">
        <f t="shared" si="37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6"/>
        <v>SPARE@GMFCA0</v>
      </c>
      <c r="E1187" s="1">
        <f t="shared" si="37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6"/>
        <v>SPARE@GMFCA1</v>
      </c>
      <c r="E1188" s="1">
        <f t="shared" si="37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6"/>
        <v>SPARE@GMFCA2</v>
      </c>
      <c r="E1189" s="1">
        <f t="shared" si="37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6"/>
        <v>SPARE@GMFCA3</v>
      </c>
      <c r="E1190" s="1">
        <f t="shared" si="37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6"/>
        <v>SPARE@GMFCA4</v>
      </c>
      <c r="E1191" s="1">
        <f t="shared" si="37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6"/>
        <v>SPARE@GMFCA5</v>
      </c>
      <c r="E1192" s="1">
        <f t="shared" si="37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6"/>
        <v>SPARE@GMFCA6</v>
      </c>
      <c r="E1193" s="1">
        <f t="shared" si="37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6"/>
        <v>SPARE@GMFCA7</v>
      </c>
      <c r="E1194" s="1">
        <f t="shared" si="37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6"/>
        <v>SPARE@GMFCA8</v>
      </c>
      <c r="E1195" s="1">
        <f t="shared" si="37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6"/>
        <v>SPARE@GMFCA9</v>
      </c>
      <c r="E1196" s="1">
        <f t="shared" si="37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6"/>
        <v>SPARE@GMFCAA</v>
      </c>
      <c r="E1197" s="1">
        <f t="shared" si="37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6"/>
        <v>SPARE@GMFCAB</v>
      </c>
      <c r="E1198" s="1">
        <f t="shared" si="37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6"/>
        <v>SPARE@GMFCAC</v>
      </c>
      <c r="E1199" s="1">
        <f t="shared" si="37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6"/>
        <v>SPARE@GMFCAD</v>
      </c>
      <c r="E1200" s="1">
        <f t="shared" si="37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6"/>
        <v>SPARE@GMFCAE</v>
      </c>
      <c r="E1201" s="1">
        <f t="shared" si="37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6"/>
        <v>SPARE@GMFCAF</v>
      </c>
      <c r="E1202" s="1">
        <f t="shared" si="37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6"/>
        <v>SPARE@GMFCB0</v>
      </c>
      <c r="E1203" s="1">
        <f t="shared" si="37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6"/>
        <v>SPARE@GMFCB1</v>
      </c>
      <c r="E1204" s="1">
        <f t="shared" si="37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6"/>
        <v>SPARE@GMFCB2</v>
      </c>
      <c r="E1205" s="1">
        <f t="shared" si="37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6"/>
        <v>SPARE@GMFCB3</v>
      </c>
      <c r="E1206" s="1">
        <f t="shared" si="37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6"/>
        <v>SPARE@GMFCB4</v>
      </c>
      <c r="E1207" s="1">
        <f t="shared" si="37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6"/>
        <v>SPARE@GMFCB5</v>
      </c>
      <c r="E1208" s="1">
        <f t="shared" si="37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6"/>
        <v>SPARE@GMFCB6</v>
      </c>
      <c r="E1209" s="1">
        <f t="shared" si="37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6"/>
        <v>SPARE@GMFCB7</v>
      </c>
      <c r="E1210" s="1">
        <f t="shared" si="37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6"/>
        <v>SPARE@GMFCB8</v>
      </c>
      <c r="E1211" s="1">
        <f t="shared" si="37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6"/>
        <v>SPARE@GMFCB9</v>
      </c>
      <c r="E1212" s="1">
        <f t="shared" si="37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6"/>
        <v>SPARE@GMFCBA</v>
      </c>
      <c r="E1213" s="1">
        <f t="shared" si="37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6"/>
        <v>SPARE@GMFCBB</v>
      </c>
      <c r="E1214" s="1">
        <f t="shared" si="37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6"/>
        <v>SPARE@GMFCBC</v>
      </c>
      <c r="E1215" s="1">
        <f t="shared" si="37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6"/>
        <v>SPARE@GMFCBD</v>
      </c>
      <c r="E1216" s="1">
        <f t="shared" si="37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6"/>
        <v>SPARE@GMFCBE</v>
      </c>
      <c r="E1217" s="1">
        <f t="shared" si="37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6"/>
        <v>SPARE@GMFCBF</v>
      </c>
      <c r="E1218" s="1">
        <f t="shared" si="37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ref="D1219:D1282" si="38">IF(G1219="",_xlfn.CONCAT("SPARE","@",B1219),_xlfn.CONCAT(G1219,"@",B1219))</f>
        <v>SPARE@GMFCC0</v>
      </c>
      <c r="E1219" s="1">
        <f t="shared" ref="E1219:E1282" si="39">LEN(D1219)</f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si="38"/>
        <v>SPARE@GMFCC1</v>
      </c>
      <c r="E1220" s="1">
        <f t="shared" si="39"/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38"/>
        <v>SPARE@GMFCC2</v>
      </c>
      <c r="E1221" s="1">
        <f t="shared" si="39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38"/>
        <v>SPARE@GMFCC3</v>
      </c>
      <c r="E1222" s="1">
        <f t="shared" si="39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38"/>
        <v>SPARE@GMFCC4</v>
      </c>
      <c r="E1223" s="1">
        <f t="shared" si="39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38"/>
        <v>SPARE@GMFCC5</v>
      </c>
      <c r="E1224" s="1">
        <f t="shared" si="39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38"/>
        <v>SPARE@GMFCC6</v>
      </c>
      <c r="E1225" s="1">
        <f t="shared" si="39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38"/>
        <v>SPARE@GMFCC7</v>
      </c>
      <c r="E1226" s="1">
        <f t="shared" si="39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38"/>
        <v>SPARE@GMFCC8</v>
      </c>
      <c r="E1227" s="1">
        <f t="shared" si="39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38"/>
        <v>SPARE@GMFCC9</v>
      </c>
      <c r="E1228" s="1">
        <f t="shared" si="39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38"/>
        <v>SPARE@GMFCCA</v>
      </c>
      <c r="E1229" s="1">
        <f t="shared" si="39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38"/>
        <v>SPARE@GMFCCB</v>
      </c>
      <c r="E1230" s="1">
        <f t="shared" si="39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38"/>
        <v>SPARE@GMFCCC</v>
      </c>
      <c r="E1231" s="1">
        <f t="shared" si="39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38"/>
        <v>SPARE@GMFCCD</v>
      </c>
      <c r="E1232" s="1">
        <f t="shared" si="39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38"/>
        <v>SPARE@GMFCCE</v>
      </c>
      <c r="E1233" s="1">
        <f t="shared" si="39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38"/>
        <v>SPARE@GMFCCF</v>
      </c>
      <c r="E1234" s="1">
        <f t="shared" si="39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38"/>
        <v>SPARE@GMFCD0</v>
      </c>
      <c r="E1235" s="1">
        <f t="shared" si="39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38"/>
        <v>SPARE@GMFCD1</v>
      </c>
      <c r="E1236" s="1">
        <f t="shared" si="39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38"/>
        <v>SPARE@GMFCD2</v>
      </c>
      <c r="E1237" s="1">
        <f t="shared" si="39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38"/>
        <v>SPARE@GMFCD3</v>
      </c>
      <c r="E1238" s="1">
        <f t="shared" si="39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38"/>
        <v>SPARE@GMFCD4</v>
      </c>
      <c r="E1239" s="1">
        <f t="shared" si="39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38"/>
        <v>SPARE@GMFCD5</v>
      </c>
      <c r="E1240" s="1">
        <f t="shared" si="39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38"/>
        <v>SPARE@GMFCD6</v>
      </c>
      <c r="E1241" s="1">
        <f t="shared" si="39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38"/>
        <v>SPARE@GMFCD7</v>
      </c>
      <c r="E1242" s="1">
        <f t="shared" si="39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38"/>
        <v>SPARE@GMFCD8</v>
      </c>
      <c r="E1243" s="1">
        <f t="shared" si="39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38"/>
        <v>SPARE@GMFCD9</v>
      </c>
      <c r="E1244" s="1">
        <f t="shared" si="39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38"/>
        <v>SPARE@GMFCDA</v>
      </c>
      <c r="E1245" s="1">
        <f t="shared" si="39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38"/>
        <v>SPARE@GMFCDB</v>
      </c>
      <c r="E1246" s="1">
        <f t="shared" si="39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38"/>
        <v>SPARE@GMFCDC</v>
      </c>
      <c r="E1247" s="1">
        <f t="shared" si="39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38"/>
        <v>SPARE@GMFCDD</v>
      </c>
      <c r="E1248" s="1">
        <f t="shared" si="39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38"/>
        <v>SPARE@GMFCDE</v>
      </c>
      <c r="E1249" s="1">
        <f t="shared" si="39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38"/>
        <v>SPARE@GMFCDF</v>
      </c>
      <c r="E1250" s="1">
        <f t="shared" si="39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38"/>
        <v>SPARE@GMFCE0</v>
      </c>
      <c r="E1251" s="1">
        <f t="shared" si="39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38"/>
        <v>SPARE@GMFCE1</v>
      </c>
      <c r="E1252" s="1">
        <f t="shared" si="39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38"/>
        <v>SPARE@GMFCE2</v>
      </c>
      <c r="E1253" s="1">
        <f t="shared" si="39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38"/>
        <v>SPARE@GMFCE3</v>
      </c>
      <c r="E1254" s="1">
        <f t="shared" si="39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38"/>
        <v>SPARE@GMFCE4</v>
      </c>
      <c r="E1255" s="1">
        <f t="shared" si="39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38"/>
        <v>SPARE@GMFCE5</v>
      </c>
      <c r="E1256" s="1">
        <f t="shared" si="39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38"/>
        <v>SPARE@GMFCE6</v>
      </c>
      <c r="E1257" s="1">
        <f t="shared" si="39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38"/>
        <v>SPARE@GMFCE7</v>
      </c>
      <c r="E1258" s="1">
        <f t="shared" si="39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38"/>
        <v>SPARE@GMFCE8</v>
      </c>
      <c r="E1259" s="1">
        <f t="shared" si="39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38"/>
        <v>SPARE@GMFCE9</v>
      </c>
      <c r="E1260" s="1">
        <f t="shared" si="39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38"/>
        <v>SPARE@GMFCEA</v>
      </c>
      <c r="E1261" s="1">
        <f t="shared" si="39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38"/>
        <v>SPARE@GMFCEB</v>
      </c>
      <c r="E1262" s="1">
        <f t="shared" si="39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38"/>
        <v>SPARE@GMFCEC</v>
      </c>
      <c r="E1263" s="1">
        <f t="shared" si="39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38"/>
        <v>SPARE@GMFCED</v>
      </c>
      <c r="E1264" s="1">
        <f t="shared" si="39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38"/>
        <v>SPARE@GMFCEE</v>
      </c>
      <c r="E1265" s="1">
        <f t="shared" si="39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38"/>
        <v>SPARE@GMFCEF</v>
      </c>
      <c r="E1266" s="1">
        <f t="shared" si="39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38"/>
        <v>SPARE@GMFCF0</v>
      </c>
      <c r="E1267" s="1">
        <f t="shared" si="39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38"/>
        <v>SPARE@GMFCF1</v>
      </c>
      <c r="E1268" s="1">
        <f t="shared" si="39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38"/>
        <v>SPARE@GMFCF2</v>
      </c>
      <c r="E1269" s="1">
        <f t="shared" si="39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38"/>
        <v>SPARE@GMFCF3</v>
      </c>
      <c r="E1270" s="1">
        <f t="shared" si="39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38"/>
        <v>SPARE@GMFCF4</v>
      </c>
      <c r="E1271" s="1">
        <f t="shared" si="39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38"/>
        <v>SPARE@GMFCF5</v>
      </c>
      <c r="E1272" s="1">
        <f t="shared" si="39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38"/>
        <v>SPARE@GMFCF6</v>
      </c>
      <c r="E1273" s="1">
        <f t="shared" si="39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38"/>
        <v>SPARE@GMFCF7</v>
      </c>
      <c r="E1274" s="1">
        <f t="shared" si="39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38"/>
        <v>SPARE@GMFCF8</v>
      </c>
      <c r="E1275" s="1">
        <f t="shared" si="39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38"/>
        <v>SPARE@GMFCF9</v>
      </c>
      <c r="E1276" s="1">
        <f t="shared" si="39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38"/>
        <v>SPARE@GMFCFA</v>
      </c>
      <c r="E1277" s="1">
        <f t="shared" si="39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38"/>
        <v>SPARE@GMFCFB</v>
      </c>
      <c r="E1278" s="1">
        <f t="shared" si="39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38"/>
        <v>SPARE@GMFCFC</v>
      </c>
      <c r="E1279" s="1">
        <f t="shared" si="39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38"/>
        <v>SPARE@GMFCFD</v>
      </c>
      <c r="E1280" s="1">
        <f t="shared" si="39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38"/>
        <v>SPARE@GMFCFE</v>
      </c>
      <c r="E1281" s="1">
        <f t="shared" si="39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38"/>
        <v>SPARE@GMFCFF</v>
      </c>
      <c r="E1282" s="1">
        <f t="shared" si="39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ref="D1283:D1346" si="40">IF(G1283="",_xlfn.CONCAT("SPARE","@",B1283),_xlfn.CONCAT(G1283,"@",B1283))</f>
        <v>SPARE@GMFD00</v>
      </c>
      <c r="E1283" s="1">
        <f t="shared" ref="E1283:E1346" si="41">LEN(D1283)</f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si="40"/>
        <v>SPARE@GMFD01</v>
      </c>
      <c r="E1284" s="1">
        <f t="shared" si="41"/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0"/>
        <v>SPARE@GMFD02</v>
      </c>
      <c r="E1285" s="1">
        <f t="shared" si="41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0"/>
        <v>SPARE@GMFD03</v>
      </c>
      <c r="E1286" s="1">
        <f t="shared" si="41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0"/>
        <v>SPARE@GMFD04</v>
      </c>
      <c r="E1287" s="1">
        <f t="shared" si="41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0"/>
        <v>SPARE@GMFD05</v>
      </c>
      <c r="E1288" s="1">
        <f t="shared" si="41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0"/>
        <v>SPARE@GMFD06</v>
      </c>
      <c r="E1289" s="1">
        <f t="shared" si="41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0"/>
        <v>SPARE@GMFD07</v>
      </c>
      <c r="E1290" s="1">
        <f t="shared" si="41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0"/>
        <v>SPARE@GMFD08</v>
      </c>
      <c r="E1291" s="1">
        <f t="shared" si="41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0"/>
        <v>SPARE@GMFD09</v>
      </c>
      <c r="E1292" s="1">
        <f t="shared" si="41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0"/>
        <v>SPARE@GMFD0A</v>
      </c>
      <c r="E1293" s="1">
        <f t="shared" si="41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0"/>
        <v>SPARE@GMFD0B</v>
      </c>
      <c r="E1294" s="1">
        <f t="shared" si="41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0"/>
        <v>SPARE@GMFD0C</v>
      </c>
      <c r="E1295" s="1">
        <f t="shared" si="41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0"/>
        <v>SPARE@GMFD0D</v>
      </c>
      <c r="E1296" s="1">
        <f t="shared" si="41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0"/>
        <v>SPARE@GMFD0E</v>
      </c>
      <c r="E1297" s="1">
        <f t="shared" si="41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0"/>
        <v>SPARE@GMFD0F</v>
      </c>
      <c r="E1298" s="1">
        <f t="shared" si="41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0"/>
        <v>SPARE@GMFD10</v>
      </c>
      <c r="E1299" s="1">
        <f t="shared" si="41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0"/>
        <v>SPARE@GMFD11</v>
      </c>
      <c r="E1300" s="1">
        <f t="shared" si="41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0"/>
        <v>SPARE@GMFD12</v>
      </c>
      <c r="E1301" s="1">
        <f t="shared" si="41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0"/>
        <v>SPARE@GMFD13</v>
      </c>
      <c r="E1302" s="1">
        <f t="shared" si="41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0"/>
        <v>SPARE@GMFD14</v>
      </c>
      <c r="E1303" s="1">
        <f t="shared" si="41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0"/>
        <v>SPARE@GMFD15</v>
      </c>
      <c r="E1304" s="1">
        <f t="shared" si="41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0"/>
        <v>SPARE@GMFD16</v>
      </c>
      <c r="E1305" s="1">
        <f t="shared" si="41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0"/>
        <v>SPARE@GMFD17</v>
      </c>
      <c r="E1306" s="1">
        <f t="shared" si="41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0"/>
        <v>SPARE@GMFD18</v>
      </c>
      <c r="E1307" s="1">
        <f t="shared" si="41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0"/>
        <v>SPARE@GMFD19</v>
      </c>
      <c r="E1308" s="1">
        <f t="shared" si="41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0"/>
        <v>SPARE@GMFD1A</v>
      </c>
      <c r="E1309" s="1">
        <f t="shared" si="41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0"/>
        <v>SPARE@GMFD1B</v>
      </c>
      <c r="E1310" s="1">
        <f t="shared" si="41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0"/>
        <v>SPARE@GMFD1C</v>
      </c>
      <c r="E1311" s="1">
        <f t="shared" si="41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0"/>
        <v>SPARE@GMFD1D</v>
      </c>
      <c r="E1312" s="1">
        <f t="shared" si="41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0"/>
        <v>SPARE@GMFD1E</v>
      </c>
      <c r="E1313" s="1">
        <f t="shared" si="41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0"/>
        <v>SPARE@GMFD1F</v>
      </c>
      <c r="E1314" s="1">
        <f t="shared" si="41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0"/>
        <v>SPARE@GMFD20</v>
      </c>
      <c r="E1315" s="1">
        <f t="shared" si="41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0"/>
        <v>SPARE@GMFD21</v>
      </c>
      <c r="E1316" s="1">
        <f t="shared" si="41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0"/>
        <v>SPARE@GMFD22</v>
      </c>
      <c r="E1317" s="1">
        <f t="shared" si="41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0"/>
        <v>SPARE@GMFD23</v>
      </c>
      <c r="E1318" s="1">
        <f t="shared" si="41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0"/>
        <v>SPARE@GMFD24</v>
      </c>
      <c r="E1319" s="1">
        <f t="shared" si="41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0"/>
        <v>SPARE@GMFD25</v>
      </c>
      <c r="E1320" s="1">
        <f t="shared" si="41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0"/>
        <v>SPARE@GMFD26</v>
      </c>
      <c r="E1321" s="1">
        <f t="shared" si="41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0"/>
        <v>SPARE@GMFD27</v>
      </c>
      <c r="E1322" s="1">
        <f t="shared" si="41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0"/>
        <v>SPARE@GMFD28</v>
      </c>
      <c r="E1323" s="1">
        <f t="shared" si="41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0"/>
        <v>SPARE@GMFD29</v>
      </c>
      <c r="E1324" s="1">
        <f t="shared" si="41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0"/>
        <v>SPARE@GMFD2A</v>
      </c>
      <c r="E1325" s="1">
        <f t="shared" si="41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0"/>
        <v>SPARE@GMFD2B</v>
      </c>
      <c r="E1326" s="1">
        <f t="shared" si="41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0"/>
        <v>SPARE@GMFD2C</v>
      </c>
      <c r="E1327" s="1">
        <f t="shared" si="41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0"/>
        <v>SPARE@GMFD2D</v>
      </c>
      <c r="E1328" s="1">
        <f t="shared" si="41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0"/>
        <v>SPARE@GMFD2E</v>
      </c>
      <c r="E1329" s="1">
        <f t="shared" si="41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0"/>
        <v>SPARE@GMFD2F</v>
      </c>
      <c r="E1330" s="1">
        <f t="shared" si="41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0"/>
        <v>SPARE@GMFD30</v>
      </c>
      <c r="E1331" s="1">
        <f t="shared" si="41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0"/>
        <v>SPARE@GMFD31</v>
      </c>
      <c r="E1332" s="1">
        <f t="shared" si="41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0"/>
        <v>SPARE@GMFD32</v>
      </c>
      <c r="E1333" s="1">
        <f t="shared" si="41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0"/>
        <v>SPARE@GMFD33</v>
      </c>
      <c r="E1334" s="1">
        <f t="shared" si="41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0"/>
        <v>SPARE@GMFD34</v>
      </c>
      <c r="E1335" s="1">
        <f t="shared" si="41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0"/>
        <v>SPARE@GMFD35</v>
      </c>
      <c r="E1336" s="1">
        <f t="shared" si="41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0"/>
        <v>SPARE@GMFD36</v>
      </c>
      <c r="E1337" s="1">
        <f t="shared" si="41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0"/>
        <v>SPARE@GMFD37</v>
      </c>
      <c r="E1338" s="1">
        <f t="shared" si="41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0"/>
        <v>SPARE@GMFD38</v>
      </c>
      <c r="E1339" s="1">
        <f t="shared" si="41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0"/>
        <v>SPARE@GMFD39</v>
      </c>
      <c r="E1340" s="1">
        <f t="shared" si="41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0"/>
        <v>SPARE@GMFD3A</v>
      </c>
      <c r="E1341" s="1">
        <f t="shared" si="41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0"/>
        <v>SPARE@GMFD3B</v>
      </c>
      <c r="E1342" s="1">
        <f t="shared" si="41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0"/>
        <v>SPARE@GMFD3C</v>
      </c>
      <c r="E1343" s="1">
        <f t="shared" si="41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0"/>
        <v>SPARE@GMFD3D</v>
      </c>
      <c r="E1344" s="1">
        <f t="shared" si="41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0"/>
        <v>SPARE@GMFD3E</v>
      </c>
      <c r="E1345" s="1">
        <f t="shared" si="41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0"/>
        <v>SPARE@GMFD3F</v>
      </c>
      <c r="E1346" s="1">
        <f t="shared" si="41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ref="D1347:D1410" si="42">IF(G1347="",_xlfn.CONCAT("SPARE","@",B1347),_xlfn.CONCAT(G1347,"@",B1347))</f>
        <v>SPARE@GMFD40</v>
      </c>
      <c r="E1347" s="1">
        <f t="shared" ref="E1347:E1410" si="43">LEN(D1347)</f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si="42"/>
        <v>SPARE@GMFD41</v>
      </c>
      <c r="E1348" s="1">
        <f t="shared" si="43"/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2"/>
        <v>SPARE@GMFD42</v>
      </c>
      <c r="E1349" s="1">
        <f t="shared" si="43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2"/>
        <v>SPARE@GMFD43</v>
      </c>
      <c r="E1350" s="1">
        <f t="shared" si="43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2"/>
        <v>SPARE@GMFD44</v>
      </c>
      <c r="E1351" s="1">
        <f t="shared" si="43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2"/>
        <v>SPARE@GMFD45</v>
      </c>
      <c r="E1352" s="1">
        <f t="shared" si="43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2"/>
        <v>SPARE@GMFD46</v>
      </c>
      <c r="E1353" s="1">
        <f t="shared" si="43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2"/>
        <v>SPARE@GMFD47</v>
      </c>
      <c r="E1354" s="1">
        <f t="shared" si="43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2"/>
        <v>SPARE@GMFD48</v>
      </c>
      <c r="E1355" s="1">
        <f t="shared" si="43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2"/>
        <v>SPARE@GMFD49</v>
      </c>
      <c r="E1356" s="1">
        <f t="shared" si="43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2"/>
        <v>SPARE@GMFD4A</v>
      </c>
      <c r="E1357" s="1">
        <f t="shared" si="43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2"/>
        <v>SPARE@GMFD4B</v>
      </c>
      <c r="E1358" s="1">
        <f t="shared" si="43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2"/>
        <v>SPARE@GMFD4C</v>
      </c>
      <c r="E1359" s="1">
        <f t="shared" si="43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2"/>
        <v>SPARE@GMFD4D</v>
      </c>
      <c r="E1360" s="1">
        <f t="shared" si="43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2"/>
        <v>SPARE@GMFD4E</v>
      </c>
      <c r="E1361" s="1">
        <f t="shared" si="43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2"/>
        <v>SPARE@GMFD4F</v>
      </c>
      <c r="E1362" s="1">
        <f t="shared" si="43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2"/>
        <v>SPARE@GMFD50</v>
      </c>
      <c r="E1363" s="1">
        <f t="shared" si="43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2"/>
        <v>SPARE@GMFD51</v>
      </c>
      <c r="E1364" s="1">
        <f t="shared" si="43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2"/>
        <v>SPARE@GMFD52</v>
      </c>
      <c r="E1365" s="1">
        <f t="shared" si="43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2"/>
        <v>SPARE@GMFD53</v>
      </c>
      <c r="E1366" s="1">
        <f t="shared" si="43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2"/>
        <v>SPARE@GMFD54</v>
      </c>
      <c r="E1367" s="1">
        <f t="shared" si="43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2"/>
        <v>SPARE@GMFD55</v>
      </c>
      <c r="E1368" s="1">
        <f t="shared" si="43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2"/>
        <v>SPARE@GMFD56</v>
      </c>
      <c r="E1369" s="1">
        <f t="shared" si="43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2"/>
        <v>SPARE@GMFD57</v>
      </c>
      <c r="E1370" s="1">
        <f t="shared" si="43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2"/>
        <v>SPARE@GMFD58</v>
      </c>
      <c r="E1371" s="1">
        <f t="shared" si="43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2"/>
        <v>SPARE@GMFD59</v>
      </c>
      <c r="E1372" s="1">
        <f t="shared" si="43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2"/>
        <v>SPARE@GMFD5A</v>
      </c>
      <c r="E1373" s="1">
        <f t="shared" si="43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2"/>
        <v>SPARE@GMFD5B</v>
      </c>
      <c r="E1374" s="1">
        <f t="shared" si="43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2"/>
        <v>SPARE@GMFD5C</v>
      </c>
      <c r="E1375" s="1">
        <f t="shared" si="43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2"/>
        <v>SPARE@GMFD5D</v>
      </c>
      <c r="E1376" s="1">
        <f t="shared" si="43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2"/>
        <v>SPARE@GMFD5E</v>
      </c>
      <c r="E1377" s="1">
        <f t="shared" si="43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2"/>
        <v>SPARE@GMFD5F</v>
      </c>
      <c r="E1378" s="1">
        <f t="shared" si="43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2"/>
        <v>SPARE@GMFD60</v>
      </c>
      <c r="E1379" s="1">
        <f t="shared" si="43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2"/>
        <v>SPARE@GMFD61</v>
      </c>
      <c r="E1380" s="1">
        <f t="shared" si="43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2"/>
        <v>SPARE@GMFD62</v>
      </c>
      <c r="E1381" s="1">
        <f t="shared" si="43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2"/>
        <v>SPARE@GMFD63</v>
      </c>
      <c r="E1382" s="1">
        <f t="shared" si="43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2"/>
        <v>SPARE@GMFD64</v>
      </c>
      <c r="E1383" s="1">
        <f t="shared" si="43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2"/>
        <v>SPARE@GMFD65</v>
      </c>
      <c r="E1384" s="1">
        <f t="shared" si="43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2"/>
        <v>SPARE@GMFD66</v>
      </c>
      <c r="E1385" s="1">
        <f t="shared" si="43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2"/>
        <v>SPARE@GMFD67</v>
      </c>
      <c r="E1386" s="1">
        <f t="shared" si="43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2"/>
        <v>SPARE@GMFD68</v>
      </c>
      <c r="E1387" s="1">
        <f t="shared" si="43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2"/>
        <v>SPARE@GMFD69</v>
      </c>
      <c r="E1388" s="1">
        <f t="shared" si="43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2"/>
        <v>SPARE@GMFD6A</v>
      </c>
      <c r="E1389" s="1">
        <f t="shared" si="43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2"/>
        <v>SPARE@GMFD6B</v>
      </c>
      <c r="E1390" s="1">
        <f t="shared" si="43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2"/>
        <v>SPARE@GMFD6C</v>
      </c>
      <c r="E1391" s="1">
        <f t="shared" si="43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2"/>
        <v>SPARE@GMFD6D</v>
      </c>
      <c r="E1392" s="1">
        <f t="shared" si="43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2"/>
        <v>SPARE@GMFD6E</v>
      </c>
      <c r="E1393" s="1">
        <f t="shared" si="43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2"/>
        <v>SPARE@GMFD6F</v>
      </c>
      <c r="E1394" s="1">
        <f t="shared" si="43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2"/>
        <v>SPARE@GMFD70</v>
      </c>
      <c r="E1395" s="1">
        <f t="shared" si="43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2"/>
        <v>SPARE@GMFD71</v>
      </c>
      <c r="E1396" s="1">
        <f t="shared" si="43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2"/>
        <v>SPARE@GMFD72</v>
      </c>
      <c r="E1397" s="1">
        <f t="shared" si="43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2"/>
        <v>SPARE@GMFD73</v>
      </c>
      <c r="E1398" s="1">
        <f t="shared" si="43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2"/>
        <v>SPARE@GMFD74</v>
      </c>
      <c r="E1399" s="1">
        <f t="shared" si="43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2"/>
        <v>SPARE@GMFD75</v>
      </c>
      <c r="E1400" s="1">
        <f t="shared" si="43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2"/>
        <v>SPARE@GMFD76</v>
      </c>
      <c r="E1401" s="1">
        <f t="shared" si="43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2"/>
        <v>SPARE@GMFD77</v>
      </c>
      <c r="E1402" s="1">
        <f t="shared" si="43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2"/>
        <v>SPARE@GMFD78</v>
      </c>
      <c r="E1403" s="1">
        <f t="shared" si="43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2"/>
        <v>SPARE@GMFD79</v>
      </c>
      <c r="E1404" s="1">
        <f t="shared" si="43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2"/>
        <v>SPARE@GMFD7A</v>
      </c>
      <c r="E1405" s="1">
        <f t="shared" si="43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2"/>
        <v>SPARE@GMFD7B</v>
      </c>
      <c r="E1406" s="1">
        <f t="shared" si="43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2"/>
        <v>SPARE@GMFD7C</v>
      </c>
      <c r="E1407" s="1">
        <f t="shared" si="43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2"/>
        <v>SPARE@GMFD7D</v>
      </c>
      <c r="E1408" s="1">
        <f t="shared" si="43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2"/>
        <v>SPARE@GMFD7E</v>
      </c>
      <c r="E1409" s="1">
        <f t="shared" si="43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2"/>
        <v>SPARE@GMFD7F</v>
      </c>
      <c r="E1410" s="1">
        <f t="shared" si="43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ref="D1411:D1474" si="44">IF(G1411="",_xlfn.CONCAT("SPARE","@",B1411),_xlfn.CONCAT(G1411,"@",B1411))</f>
        <v>SPARE@GMFD80</v>
      </c>
      <c r="E1411" s="1">
        <f t="shared" ref="E1411:E1474" si="45">LEN(D1411)</f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si="44"/>
        <v>SPARE@GMFD81</v>
      </c>
      <c r="E1412" s="1">
        <f t="shared" si="45"/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4"/>
        <v>SPARE@GMFD82</v>
      </c>
      <c r="E1413" s="1">
        <f t="shared" si="45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4"/>
        <v>SPARE@GMFD83</v>
      </c>
      <c r="E1414" s="1">
        <f t="shared" si="45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4"/>
        <v>SPARE@GMFD84</v>
      </c>
      <c r="E1415" s="1">
        <f t="shared" si="45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4"/>
        <v>SPARE@GMFD85</v>
      </c>
      <c r="E1416" s="1">
        <f t="shared" si="45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4"/>
        <v>SPARE@GMFD86</v>
      </c>
      <c r="E1417" s="1">
        <f t="shared" si="45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4"/>
        <v>SPARE@GMFD87</v>
      </c>
      <c r="E1418" s="1">
        <f t="shared" si="45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4"/>
        <v>SPARE@GMFD88</v>
      </c>
      <c r="E1419" s="1">
        <f t="shared" si="45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4"/>
        <v>SPARE@GMFD89</v>
      </c>
      <c r="E1420" s="1">
        <f t="shared" si="45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4"/>
        <v>SPARE@GMFD8A</v>
      </c>
      <c r="E1421" s="1">
        <f t="shared" si="45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4"/>
        <v>SPARE@GMFD8B</v>
      </c>
      <c r="E1422" s="1">
        <f t="shared" si="45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4"/>
        <v>SPARE@GMFD8C</v>
      </c>
      <c r="E1423" s="1">
        <f t="shared" si="45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4"/>
        <v>SPARE@GMFD8D</v>
      </c>
      <c r="E1424" s="1">
        <f t="shared" si="45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4"/>
        <v>SPARE@GMFD8E</v>
      </c>
      <c r="E1425" s="1">
        <f t="shared" si="45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4"/>
        <v>SPARE@GMFD8F</v>
      </c>
      <c r="E1426" s="1">
        <f t="shared" si="45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4"/>
        <v>SPARE@GMFD90</v>
      </c>
      <c r="E1427" s="1">
        <f t="shared" si="45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4"/>
        <v>SPARE@GMFD91</v>
      </c>
      <c r="E1428" s="1">
        <f t="shared" si="45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4"/>
        <v>SPARE@GMFD92</v>
      </c>
      <c r="E1429" s="1">
        <f t="shared" si="45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4"/>
        <v>SPARE@GMFD93</v>
      </c>
      <c r="E1430" s="1">
        <f t="shared" si="45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4"/>
        <v>SPARE@GMFD94</v>
      </c>
      <c r="E1431" s="1">
        <f t="shared" si="45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4"/>
        <v>SPARE@GMFD95</v>
      </c>
      <c r="E1432" s="1">
        <f t="shared" si="45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4"/>
        <v>SPARE@GMFD96</v>
      </c>
      <c r="E1433" s="1">
        <f t="shared" si="45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4"/>
        <v>SPARE@GMFD97</v>
      </c>
      <c r="E1434" s="1">
        <f t="shared" si="45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4"/>
        <v>SPARE@GMFD98</v>
      </c>
      <c r="E1435" s="1">
        <f t="shared" si="45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4"/>
        <v>SPARE@GMFD99</v>
      </c>
      <c r="E1436" s="1">
        <f t="shared" si="45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4"/>
        <v>SPARE@GMFD9A</v>
      </c>
      <c r="E1437" s="1">
        <f t="shared" si="45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4"/>
        <v>SPARE@GMFD9B</v>
      </c>
      <c r="E1438" s="1">
        <f t="shared" si="45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4"/>
        <v>SPARE@GMFD9C</v>
      </c>
      <c r="E1439" s="1">
        <f t="shared" si="45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4"/>
        <v>SPARE@GMFD9D</v>
      </c>
      <c r="E1440" s="1">
        <f t="shared" si="45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4"/>
        <v>SPARE@GMFD9E</v>
      </c>
      <c r="E1441" s="1">
        <f t="shared" si="45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4"/>
        <v>SPARE@GMFD9F</v>
      </c>
      <c r="E1442" s="1">
        <f t="shared" si="45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4"/>
        <v>SPARE@GMFDA0</v>
      </c>
      <c r="E1443" s="1">
        <f t="shared" si="45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4"/>
        <v>SPARE@GMFDA1</v>
      </c>
      <c r="E1444" s="1">
        <f t="shared" si="45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4"/>
        <v>SPARE@GMFDA2</v>
      </c>
      <c r="E1445" s="1">
        <f t="shared" si="45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4"/>
        <v>SPARE@GMFDA3</v>
      </c>
      <c r="E1446" s="1">
        <f t="shared" si="45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4"/>
        <v>SPARE@GMFDA4</v>
      </c>
      <c r="E1447" s="1">
        <f t="shared" si="45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4"/>
        <v>SPARE@GMFDA5</v>
      </c>
      <c r="E1448" s="1">
        <f t="shared" si="45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4"/>
        <v>SPARE@GMFDA6</v>
      </c>
      <c r="E1449" s="1">
        <f t="shared" si="45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4"/>
        <v>SPARE@GMFDA7</v>
      </c>
      <c r="E1450" s="1">
        <f t="shared" si="45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4"/>
        <v>SPARE@GMFDA8</v>
      </c>
      <c r="E1451" s="1">
        <f t="shared" si="45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4"/>
        <v>SPARE@GMFDA9</v>
      </c>
      <c r="E1452" s="1">
        <f t="shared" si="45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4"/>
        <v>SPARE@GMFDAA</v>
      </c>
      <c r="E1453" s="1">
        <f t="shared" si="45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4"/>
        <v>SPARE@GMFDAB</v>
      </c>
      <c r="E1454" s="1">
        <f t="shared" si="45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4"/>
        <v>SPARE@GMFDAC</v>
      </c>
      <c r="E1455" s="1">
        <f t="shared" si="45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4"/>
        <v>SPARE@GMFDAD</v>
      </c>
      <c r="E1456" s="1">
        <f t="shared" si="45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4"/>
        <v>SPARE@GMFDAE</v>
      </c>
      <c r="E1457" s="1">
        <f t="shared" si="45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4"/>
        <v>SPARE@GMFDAF</v>
      </c>
      <c r="E1458" s="1">
        <f t="shared" si="45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4"/>
        <v>SPARE@GMFDB0</v>
      </c>
      <c r="E1459" s="1">
        <f t="shared" si="45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4"/>
        <v>SPARE@GMFDB1</v>
      </c>
      <c r="E1460" s="1">
        <f t="shared" si="45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4"/>
        <v>SPARE@GMFDB2</v>
      </c>
      <c r="E1461" s="1">
        <f t="shared" si="45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4"/>
        <v>SPARE@GMFDB3</v>
      </c>
      <c r="E1462" s="1">
        <f t="shared" si="45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4"/>
        <v>SPARE@GMFDB4</v>
      </c>
      <c r="E1463" s="1">
        <f t="shared" si="45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4"/>
        <v>SPARE@GMFDB5</v>
      </c>
      <c r="E1464" s="1">
        <f t="shared" si="45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4"/>
        <v>SPARE@GMFDB6</v>
      </c>
      <c r="E1465" s="1">
        <f t="shared" si="45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4"/>
        <v>SPARE@GMFDB7</v>
      </c>
      <c r="E1466" s="1">
        <f t="shared" si="45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4"/>
        <v>SPARE@GMFDB8</v>
      </c>
      <c r="E1467" s="1">
        <f t="shared" si="45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4"/>
        <v>SPARE@GMFDB9</v>
      </c>
      <c r="E1468" s="1">
        <f t="shared" si="45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4"/>
        <v>SPARE@GMFDBA</v>
      </c>
      <c r="E1469" s="1">
        <f t="shared" si="45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4"/>
        <v>SPARE@GMFDBB</v>
      </c>
      <c r="E1470" s="1">
        <f t="shared" si="45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4"/>
        <v>SPARE@GMFDBC</v>
      </c>
      <c r="E1471" s="1">
        <f t="shared" si="45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4"/>
        <v>SPARE@GMFDBD</v>
      </c>
      <c r="E1472" s="1">
        <f t="shared" si="45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4"/>
        <v>SPARE@GMFDBE</v>
      </c>
      <c r="E1473" s="1">
        <f t="shared" si="45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4"/>
        <v>SPARE@GMFDBF</v>
      </c>
      <c r="E1474" s="1">
        <f t="shared" si="45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ref="D1475:D1538" si="46">IF(G1475="",_xlfn.CONCAT("SPARE","@",B1475),_xlfn.CONCAT(G1475,"@",B1475))</f>
        <v>SPARE@GMFDC0</v>
      </c>
      <c r="E1475" s="1">
        <f t="shared" ref="E1475:E1538" si="47">LEN(D1475)</f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si="46"/>
        <v>SPARE@GMFDC1</v>
      </c>
      <c r="E1476" s="1">
        <f t="shared" si="47"/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6"/>
        <v>SPARE@GMFDC2</v>
      </c>
      <c r="E1477" s="1">
        <f t="shared" si="47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6"/>
        <v>SPARE@GMFDC3</v>
      </c>
      <c r="E1478" s="1">
        <f t="shared" si="47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6"/>
        <v>SPARE@GMFDC4</v>
      </c>
      <c r="E1479" s="1">
        <f t="shared" si="47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6"/>
        <v>SPARE@GMFDC5</v>
      </c>
      <c r="E1480" s="1">
        <f t="shared" si="47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6"/>
        <v>SPARE@GMFDC6</v>
      </c>
      <c r="E1481" s="1">
        <f t="shared" si="47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6"/>
        <v>SPARE@GMFDC7</v>
      </c>
      <c r="E1482" s="1">
        <f t="shared" si="47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6"/>
        <v>SPARE@GMFDC8</v>
      </c>
      <c r="E1483" s="1">
        <f t="shared" si="47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6"/>
        <v>SPARE@GMFDC9</v>
      </c>
      <c r="E1484" s="1">
        <f t="shared" si="47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6"/>
        <v>SPARE@GMFDCA</v>
      </c>
      <c r="E1485" s="1">
        <f t="shared" si="47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6"/>
        <v>SPARE@GMFDCB</v>
      </c>
      <c r="E1486" s="1">
        <f t="shared" si="47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6"/>
        <v>SPARE@GMFDCC</v>
      </c>
      <c r="E1487" s="1">
        <f t="shared" si="47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6"/>
        <v>SPARE@GMFDCD</v>
      </c>
      <c r="E1488" s="1">
        <f t="shared" si="47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6"/>
        <v>SPARE@GMFDCE</v>
      </c>
      <c r="E1489" s="1">
        <f t="shared" si="47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6"/>
        <v>SPARE@GMFDCF</v>
      </c>
      <c r="E1490" s="1">
        <f t="shared" si="47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6"/>
        <v>SPARE@GMFDD0</v>
      </c>
      <c r="E1491" s="1">
        <f t="shared" si="47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6"/>
        <v>SPARE@GMFDD1</v>
      </c>
      <c r="E1492" s="1">
        <f t="shared" si="47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6"/>
        <v>SPARE@GMFDD2</v>
      </c>
      <c r="E1493" s="1">
        <f t="shared" si="47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6"/>
        <v>SPARE@GMFDD3</v>
      </c>
      <c r="E1494" s="1">
        <f t="shared" si="47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6"/>
        <v>SPARE@GMFDD4</v>
      </c>
      <c r="E1495" s="1">
        <f t="shared" si="47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6"/>
        <v>SPARE@GMFDD5</v>
      </c>
      <c r="E1496" s="1">
        <f t="shared" si="47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6"/>
        <v>SPARE@GMFDD6</v>
      </c>
      <c r="E1497" s="1">
        <f t="shared" si="47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6"/>
        <v>SPARE@GMFDD7</v>
      </c>
      <c r="E1498" s="1">
        <f t="shared" si="47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6"/>
        <v>SPARE@GMFDD8</v>
      </c>
      <c r="E1499" s="1">
        <f t="shared" si="47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6"/>
        <v>SPARE@GMFDD9</v>
      </c>
      <c r="E1500" s="1">
        <f t="shared" si="47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6"/>
        <v>SPARE@GMFDDA</v>
      </c>
      <c r="E1501" s="1">
        <f t="shared" si="47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6"/>
        <v>SPARE@GMFDDB</v>
      </c>
      <c r="E1502" s="1">
        <f t="shared" si="47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6"/>
        <v>SPARE@GMFDDC</v>
      </c>
      <c r="E1503" s="1">
        <f t="shared" si="47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6"/>
        <v>SPARE@GMFDDD</v>
      </c>
      <c r="E1504" s="1">
        <f t="shared" si="47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6"/>
        <v>SPARE@GMFDDE</v>
      </c>
      <c r="E1505" s="1">
        <f t="shared" si="47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6"/>
        <v>SPARE@GMFDDF</v>
      </c>
      <c r="E1506" s="1">
        <f t="shared" si="47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6"/>
        <v>SPARE@GMFDE0</v>
      </c>
      <c r="E1507" s="1">
        <f t="shared" si="47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6"/>
        <v>SPARE@GMFDE1</v>
      </c>
      <c r="E1508" s="1">
        <f t="shared" si="47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6"/>
        <v>SPARE@GMFDE2</v>
      </c>
      <c r="E1509" s="1">
        <f t="shared" si="47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6"/>
        <v>SPARE@GMFDE3</v>
      </c>
      <c r="E1510" s="1">
        <f t="shared" si="47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6"/>
        <v>SPARE@GMFDE4</v>
      </c>
      <c r="E1511" s="1">
        <f t="shared" si="47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6"/>
        <v>SPARE@GMFDE5</v>
      </c>
      <c r="E1512" s="1">
        <f t="shared" si="47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6"/>
        <v>SPARE@GMFDE6</v>
      </c>
      <c r="E1513" s="1">
        <f t="shared" si="47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6"/>
        <v>SPARE@GMFDE7</v>
      </c>
      <c r="E1514" s="1">
        <f t="shared" si="47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6"/>
        <v>SPARE@GMFDE8</v>
      </c>
      <c r="E1515" s="1">
        <f t="shared" si="47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6"/>
        <v>SPARE@GMFDE9</v>
      </c>
      <c r="E1516" s="1">
        <f t="shared" si="47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6"/>
        <v>SPARE@GMFDEA</v>
      </c>
      <c r="E1517" s="1">
        <f t="shared" si="47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6"/>
        <v>SPARE@GMFDEB</v>
      </c>
      <c r="E1518" s="1">
        <f t="shared" si="47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6"/>
        <v>SPARE@GMFDEC</v>
      </c>
      <c r="E1519" s="1">
        <f t="shared" si="47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6"/>
        <v>SPARE@GMFDED</v>
      </c>
      <c r="E1520" s="1">
        <f t="shared" si="47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6"/>
        <v>SPARE@GMFDEE</v>
      </c>
      <c r="E1521" s="1">
        <f t="shared" si="47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6"/>
        <v>SPARE@GMFDEF</v>
      </c>
      <c r="E1522" s="1">
        <f t="shared" si="47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6"/>
        <v>SPARE@GMFDF0</v>
      </c>
      <c r="E1523" s="1">
        <f t="shared" si="47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6"/>
        <v>SPARE@GMFDF1</v>
      </c>
      <c r="E1524" s="1">
        <f t="shared" si="47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6"/>
        <v>SPARE@GMFDF2</v>
      </c>
      <c r="E1525" s="1">
        <f t="shared" si="47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6"/>
        <v>SPARE@GMFDF3</v>
      </c>
      <c r="E1526" s="1">
        <f t="shared" si="47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6"/>
        <v>SPARE@GMFDF4</v>
      </c>
      <c r="E1527" s="1">
        <f t="shared" si="47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6"/>
        <v>SPARE@GMFDF5</v>
      </c>
      <c r="E1528" s="1">
        <f t="shared" si="47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6"/>
        <v>SPARE@GMFDF6</v>
      </c>
      <c r="E1529" s="1">
        <f t="shared" si="47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6"/>
        <v>SPARE@GMFDF7</v>
      </c>
      <c r="E1530" s="1">
        <f t="shared" si="47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6"/>
        <v>SPARE@GMFDF8</v>
      </c>
      <c r="E1531" s="1">
        <f t="shared" si="47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6"/>
        <v>SPARE@GMFDF9</v>
      </c>
      <c r="E1532" s="1">
        <f t="shared" si="47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6"/>
        <v>SPARE@GMFDFA</v>
      </c>
      <c r="E1533" s="1">
        <f t="shared" si="47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6"/>
        <v>SPARE@GMFDFB</v>
      </c>
      <c r="E1534" s="1">
        <f t="shared" si="47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6"/>
        <v>SPARE@GMFDFC</v>
      </c>
      <c r="E1535" s="1">
        <f t="shared" si="47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6"/>
        <v>SPARE@GMFDFD</v>
      </c>
      <c r="E1536" s="1">
        <f t="shared" si="47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6"/>
        <v>SPARE@GMFDFE</v>
      </c>
      <c r="E1537" s="1">
        <f t="shared" si="47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6"/>
        <v>SPARE@GMFDFF</v>
      </c>
      <c r="E1538" s="1">
        <f t="shared" si="47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48">IF(G1539="",_xlfn.CONCAT("SPARE","@",B1539),_xlfn.CONCAT(G1539,"@",B1539))</f>
        <v>SPARE@GMFE00</v>
      </c>
      <c r="E1539" s="1">
        <f t="shared" ref="E1539:E1602" si="49">LEN(D1539)</f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48"/>
        <v>SPARE@GMFE01</v>
      </c>
      <c r="E1540" s="1">
        <f t="shared" si="49"/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48"/>
        <v>SPARE@GMFE02</v>
      </c>
      <c r="E1541" s="1">
        <f t="shared" si="49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48"/>
        <v>SPARE@GMFE03</v>
      </c>
      <c r="E1542" s="1">
        <f t="shared" si="49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48"/>
        <v>SPARE@GMFE04</v>
      </c>
      <c r="E1543" s="1">
        <f t="shared" si="49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48"/>
        <v>SPARE@GMFE05</v>
      </c>
      <c r="E1544" s="1">
        <f t="shared" si="49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48"/>
        <v>SPARE@GMFE06</v>
      </c>
      <c r="E1545" s="1">
        <f t="shared" si="49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48"/>
        <v>SPARE@GMFE07</v>
      </c>
      <c r="E1546" s="1">
        <f t="shared" si="49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48"/>
        <v>SPARE@GMFE08</v>
      </c>
      <c r="E1547" s="1">
        <f t="shared" si="49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48"/>
        <v>SPARE@GMFE09</v>
      </c>
      <c r="E1548" s="1">
        <f t="shared" si="49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48"/>
        <v>SPARE@GMFE0A</v>
      </c>
      <c r="E1549" s="1">
        <f t="shared" si="49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48"/>
        <v>SPARE@GMFE0B</v>
      </c>
      <c r="E1550" s="1">
        <f t="shared" si="49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48"/>
        <v>SPARE@GMFE0C</v>
      </c>
      <c r="E1551" s="1">
        <f t="shared" si="49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48"/>
        <v>SPARE@GMFE0D</v>
      </c>
      <c r="E1552" s="1">
        <f t="shared" si="49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48"/>
        <v>SPARE@GMFE0E</v>
      </c>
      <c r="E1553" s="1">
        <f t="shared" si="49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48"/>
        <v>SPARE@GMFE0F</v>
      </c>
      <c r="E1554" s="1">
        <f t="shared" si="49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48"/>
        <v>SPARE@GMFE10</v>
      </c>
      <c r="E1555" s="1">
        <f t="shared" si="49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48"/>
        <v>SPARE@GMFE11</v>
      </c>
      <c r="E1556" s="1">
        <f t="shared" si="49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48"/>
        <v>SPARE@GMFE12</v>
      </c>
      <c r="E1557" s="1">
        <f t="shared" si="49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48"/>
        <v>SPARE@GMFE13</v>
      </c>
      <c r="E1558" s="1">
        <f t="shared" si="49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48"/>
        <v>SPARE@GMFE14</v>
      </c>
      <c r="E1559" s="1">
        <f t="shared" si="49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48"/>
        <v>SPARE@GMFE15</v>
      </c>
      <c r="E1560" s="1">
        <f t="shared" si="49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48"/>
        <v>SPARE@GMFE16</v>
      </c>
      <c r="E1561" s="1">
        <f t="shared" si="49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48"/>
        <v>SPARE@GMFE17</v>
      </c>
      <c r="E1562" s="1">
        <f t="shared" si="49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48"/>
        <v>SPARE@GMFE18</v>
      </c>
      <c r="E1563" s="1">
        <f t="shared" si="49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48"/>
        <v>SPARE@GMFE19</v>
      </c>
      <c r="E1564" s="1">
        <f t="shared" si="49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48"/>
        <v>SPARE@GMFE1A</v>
      </c>
      <c r="E1565" s="1">
        <f t="shared" si="49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48"/>
        <v>SPARE@GMFE1B</v>
      </c>
      <c r="E1566" s="1">
        <f t="shared" si="49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48"/>
        <v>SPARE@GMFE1C</v>
      </c>
      <c r="E1567" s="1">
        <f t="shared" si="49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48"/>
        <v>SPARE@GMFE1D</v>
      </c>
      <c r="E1568" s="1">
        <f t="shared" si="49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48"/>
        <v>SPARE@GMFE1E</v>
      </c>
      <c r="E1569" s="1">
        <f t="shared" si="49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48"/>
        <v>SPARE@GMFE1F</v>
      </c>
      <c r="E1570" s="1">
        <f t="shared" si="49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48"/>
        <v>SPARE@GMFE20</v>
      </c>
      <c r="E1571" s="1">
        <f t="shared" si="49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48"/>
        <v>SPARE@GMFE21</v>
      </c>
      <c r="E1572" s="1">
        <f t="shared" si="49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48"/>
        <v>SPARE@GMFE22</v>
      </c>
      <c r="E1573" s="1">
        <f t="shared" si="49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48"/>
        <v>SPARE@GMFE23</v>
      </c>
      <c r="E1574" s="1">
        <f t="shared" si="49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48"/>
        <v>SPARE@GMFE24</v>
      </c>
      <c r="E1575" s="1">
        <f t="shared" si="49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48"/>
        <v>SPARE@GMFE25</v>
      </c>
      <c r="E1576" s="1">
        <f t="shared" si="49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48"/>
        <v>SPARE@GMFE26</v>
      </c>
      <c r="E1577" s="1">
        <f t="shared" si="49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48"/>
        <v>SPARE@GMFE27</v>
      </c>
      <c r="E1578" s="1">
        <f t="shared" si="49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48"/>
        <v>SPARE@GMFE28</v>
      </c>
      <c r="E1579" s="1">
        <f t="shared" si="49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48"/>
        <v>SPARE@GMFE29</v>
      </c>
      <c r="E1580" s="1">
        <f t="shared" si="49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48"/>
        <v>SPARE@GMFE2A</v>
      </c>
      <c r="E1581" s="1">
        <f t="shared" si="49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48"/>
        <v>SPARE@GMFE2B</v>
      </c>
      <c r="E1582" s="1">
        <f t="shared" si="49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48"/>
        <v>SPARE@GMFE2C</v>
      </c>
      <c r="E1583" s="1">
        <f t="shared" si="49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48"/>
        <v>SPARE@GMFE2D</v>
      </c>
      <c r="E1584" s="1">
        <f t="shared" si="49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48"/>
        <v>SPARE@GMFE2E</v>
      </c>
      <c r="E1585" s="1">
        <f t="shared" si="49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48"/>
        <v>SPARE@GMFE2F</v>
      </c>
      <c r="E1586" s="1">
        <f t="shared" si="49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48"/>
        <v>SPARE@GMFE30</v>
      </c>
      <c r="E1587" s="1">
        <f t="shared" si="49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48"/>
        <v>SPARE@GMFE31</v>
      </c>
      <c r="E1588" s="1">
        <f t="shared" si="49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48"/>
        <v>SPARE@GMFE32</v>
      </c>
      <c r="E1589" s="1">
        <f t="shared" si="49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48"/>
        <v>SPARE@GMFE33</v>
      </c>
      <c r="E1590" s="1">
        <f t="shared" si="49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48"/>
        <v>SPARE@GMFE34</v>
      </c>
      <c r="E1591" s="1">
        <f t="shared" si="49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48"/>
        <v>SPARE@GMFE35</v>
      </c>
      <c r="E1592" s="1">
        <f t="shared" si="49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48"/>
        <v>SPARE@GMFE36</v>
      </c>
      <c r="E1593" s="1">
        <f t="shared" si="49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48"/>
        <v>SPARE@GMFE37</v>
      </c>
      <c r="E1594" s="1">
        <f t="shared" si="49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48"/>
        <v>SPARE@GMFE38</v>
      </c>
      <c r="E1595" s="1">
        <f t="shared" si="49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48"/>
        <v>SPARE@GMFE39</v>
      </c>
      <c r="E1596" s="1">
        <f t="shared" si="49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48"/>
        <v>SPARE@GMFE3A</v>
      </c>
      <c r="E1597" s="1">
        <f t="shared" si="49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48"/>
        <v>SPARE@GMFE3B</v>
      </c>
      <c r="E1598" s="1">
        <f t="shared" si="49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48"/>
        <v>SPARE@GMFE3C</v>
      </c>
      <c r="E1599" s="1">
        <f t="shared" si="49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48"/>
        <v>SPARE@GMFE3D</v>
      </c>
      <c r="E1600" s="1">
        <f t="shared" si="49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48"/>
        <v>SPARE@GMFE3E</v>
      </c>
      <c r="E1601" s="1">
        <f t="shared" si="49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48"/>
        <v>SPARE@GMFE3F</v>
      </c>
      <c r="E1602" s="1">
        <f t="shared" si="49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0">IF(G1603="",_xlfn.CONCAT("SPARE","@",B1603),_xlfn.CONCAT(G1603,"@",B1603))</f>
        <v>SPARE@GMFE40</v>
      </c>
      <c r="E1603" s="1">
        <f t="shared" ref="E1603:E1666" si="51">LEN(D1603)</f>
        <v>12</v>
      </c>
      <c r="F1603"/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0"/>
        <v>SPARE@GMFE41</v>
      </c>
      <c r="E1604" s="1">
        <f t="shared" si="51"/>
        <v>12</v>
      </c>
      <c r="F1604"/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0"/>
        <v>SPARE@GMFE42</v>
      </c>
      <c r="E1605" s="1">
        <f t="shared" si="51"/>
        <v>12</v>
      </c>
      <c r="F1605"/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0"/>
        <v>SPARE@GMFE43</v>
      </c>
      <c r="E1606" s="1">
        <f t="shared" si="51"/>
        <v>12</v>
      </c>
      <c r="F1606"/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0"/>
        <v>SPARE@GMFE44</v>
      </c>
      <c r="E1607" s="1">
        <f t="shared" si="51"/>
        <v>12</v>
      </c>
      <c r="F1607"/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0"/>
        <v>SPARE@GMFE45</v>
      </c>
      <c r="E1608" s="1">
        <f t="shared" si="51"/>
        <v>12</v>
      </c>
      <c r="F1608"/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0"/>
        <v>SPARE@GMFE46</v>
      </c>
      <c r="E1609" s="1">
        <f t="shared" si="51"/>
        <v>12</v>
      </c>
      <c r="F1609"/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0"/>
        <v>SPARE@GMFE47</v>
      </c>
      <c r="E1610" s="1">
        <f t="shared" si="51"/>
        <v>12</v>
      </c>
      <c r="F1610"/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0"/>
        <v>SPARE@GMFE48</v>
      </c>
      <c r="E1611" s="1">
        <f t="shared" si="51"/>
        <v>12</v>
      </c>
      <c r="F1611"/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0"/>
        <v>SPARE@GMFE49</v>
      </c>
      <c r="E1612" s="1">
        <f t="shared" si="51"/>
        <v>12</v>
      </c>
      <c r="F1612"/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0"/>
        <v>SPARE@GMFE4A</v>
      </c>
      <c r="E1613" s="1">
        <f t="shared" si="51"/>
        <v>12</v>
      </c>
      <c r="F1613"/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0"/>
        <v>SPARE@GMFE4B</v>
      </c>
      <c r="E1614" s="1">
        <f t="shared" si="51"/>
        <v>12</v>
      </c>
      <c r="F1614"/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0"/>
        <v>SPARE@GMFE4C</v>
      </c>
      <c r="E1615" s="1">
        <f t="shared" si="51"/>
        <v>12</v>
      </c>
      <c r="F1615"/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0"/>
        <v>SPARE@GMFE4D</v>
      </c>
      <c r="E1616" s="1">
        <f t="shared" si="51"/>
        <v>12</v>
      </c>
      <c r="F1616"/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0"/>
        <v>SPARE@GMFE4E</v>
      </c>
      <c r="E1617" s="1">
        <f t="shared" si="51"/>
        <v>12</v>
      </c>
      <c r="F1617"/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0"/>
        <v>SPARE@GMFE4F</v>
      </c>
      <c r="E1618" s="1">
        <f t="shared" si="51"/>
        <v>12</v>
      </c>
      <c r="F1618"/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0"/>
        <v>SPARE@GMFE50</v>
      </c>
      <c r="E1619" s="1">
        <f t="shared" si="51"/>
        <v>12</v>
      </c>
      <c r="F1619"/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0"/>
        <v>SPARE@GMFE51</v>
      </c>
      <c r="E1620" s="1">
        <f t="shared" si="51"/>
        <v>12</v>
      </c>
      <c r="F1620"/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0"/>
        <v>SPARE@GMFE52</v>
      </c>
      <c r="E1621" s="1">
        <f t="shared" si="51"/>
        <v>12</v>
      </c>
      <c r="F1621"/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0"/>
        <v>SPARE@GMFE53</v>
      </c>
      <c r="E1622" s="1">
        <f t="shared" si="51"/>
        <v>12</v>
      </c>
      <c r="F1622"/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0"/>
        <v>SPARE@GMFE54</v>
      </c>
      <c r="E1623" s="1">
        <f t="shared" si="51"/>
        <v>12</v>
      </c>
      <c r="F1623"/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0"/>
        <v>SPARE@GMFE55</v>
      </c>
      <c r="E1624" s="1">
        <f t="shared" si="51"/>
        <v>12</v>
      </c>
      <c r="F1624"/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0"/>
        <v>SPARE@GMFE56</v>
      </c>
      <c r="E1625" s="1">
        <f t="shared" si="51"/>
        <v>12</v>
      </c>
      <c r="F1625"/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0"/>
        <v>SPARE@GMFE57</v>
      </c>
      <c r="E1626" s="1">
        <f t="shared" si="51"/>
        <v>12</v>
      </c>
      <c r="F1626"/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0"/>
        <v>SPARE@GMFE58</v>
      </c>
      <c r="E1627" s="1">
        <f t="shared" si="51"/>
        <v>12</v>
      </c>
      <c r="F1627"/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0"/>
        <v>SPARE@GMFE59</v>
      </c>
      <c r="E1628" s="1">
        <f t="shared" si="51"/>
        <v>12</v>
      </c>
      <c r="F1628"/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0"/>
        <v>SPARE@GMFE5A</v>
      </c>
      <c r="E1629" s="1">
        <f t="shared" si="51"/>
        <v>12</v>
      </c>
      <c r="F1629"/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0"/>
        <v>SPARE@GMFE5B</v>
      </c>
      <c r="E1630" s="1">
        <f t="shared" si="51"/>
        <v>12</v>
      </c>
      <c r="F1630"/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0"/>
        <v>SPARE@GMFE5C</v>
      </c>
      <c r="E1631" s="1">
        <f t="shared" si="51"/>
        <v>12</v>
      </c>
      <c r="F1631"/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0"/>
        <v>SPARE@GMFE5D</v>
      </c>
      <c r="E1632" s="1">
        <f t="shared" si="51"/>
        <v>12</v>
      </c>
      <c r="F1632"/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0"/>
        <v>SPARE@GMFE5E</v>
      </c>
      <c r="E1633" s="1">
        <f t="shared" si="51"/>
        <v>12</v>
      </c>
      <c r="F1633"/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0"/>
        <v>SPARE@GMFE5F</v>
      </c>
      <c r="E1634" s="1">
        <f t="shared" si="51"/>
        <v>12</v>
      </c>
      <c r="F1634"/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0"/>
        <v>SPARE@GMFE60</v>
      </c>
      <c r="E1635" s="1">
        <f t="shared" si="51"/>
        <v>12</v>
      </c>
      <c r="F1635"/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0"/>
        <v>SPARE@GMFE61</v>
      </c>
      <c r="E1636" s="1">
        <f t="shared" si="51"/>
        <v>12</v>
      </c>
      <c r="F1636"/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0"/>
        <v>SPARE@GMFE62</v>
      </c>
      <c r="E1637" s="1">
        <f t="shared" si="51"/>
        <v>12</v>
      </c>
      <c r="F1637"/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0"/>
        <v>SPARE@GMFE63</v>
      </c>
      <c r="E1638" s="1">
        <f t="shared" si="51"/>
        <v>12</v>
      </c>
      <c r="F1638"/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0"/>
        <v>SPARE@GMFE64</v>
      </c>
      <c r="E1639" s="1">
        <f t="shared" si="51"/>
        <v>12</v>
      </c>
      <c r="F1639"/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0"/>
        <v>SPARE@GMFE65</v>
      </c>
      <c r="E1640" s="1">
        <f t="shared" si="51"/>
        <v>12</v>
      </c>
      <c r="F1640"/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0"/>
        <v>SPARE@GMFE66</v>
      </c>
      <c r="E1641" s="1">
        <f t="shared" si="51"/>
        <v>12</v>
      </c>
      <c r="F1641"/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0"/>
        <v>SPARE@GMFE67</v>
      </c>
      <c r="E1642" s="1">
        <f t="shared" si="51"/>
        <v>12</v>
      </c>
      <c r="F1642"/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0"/>
        <v>SPARE@GMFE68</v>
      </c>
      <c r="E1643" s="1">
        <f t="shared" si="51"/>
        <v>12</v>
      </c>
      <c r="F1643"/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0"/>
        <v>SPARE@GMFE69</v>
      </c>
      <c r="E1644" s="1">
        <f t="shared" si="51"/>
        <v>12</v>
      </c>
      <c r="F1644"/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0"/>
        <v>SPARE@GMFE6A</v>
      </c>
      <c r="E1645" s="1">
        <f t="shared" si="51"/>
        <v>12</v>
      </c>
      <c r="F1645"/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0"/>
        <v>SPARE@GMFE6B</v>
      </c>
      <c r="E1646" s="1">
        <f t="shared" si="51"/>
        <v>12</v>
      </c>
      <c r="F1646"/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0"/>
        <v>SPARE@GMFE6C</v>
      </c>
      <c r="E1647" s="1">
        <f t="shared" si="51"/>
        <v>12</v>
      </c>
      <c r="F1647"/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0"/>
        <v>SPARE@GMFE6D</v>
      </c>
      <c r="E1648" s="1">
        <f t="shared" si="51"/>
        <v>12</v>
      </c>
      <c r="F1648"/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0"/>
        <v>SPARE@GMFE6E</v>
      </c>
      <c r="E1649" s="1">
        <f t="shared" si="51"/>
        <v>12</v>
      </c>
      <c r="F1649"/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0"/>
        <v>SPARE@GMFE6F</v>
      </c>
      <c r="E1650" s="1">
        <f t="shared" si="51"/>
        <v>12</v>
      </c>
      <c r="F1650"/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0"/>
        <v>SPARE@GMFE70</v>
      </c>
      <c r="E1651" s="1">
        <f t="shared" si="51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0"/>
        <v>SPARE@GMFE71</v>
      </c>
      <c r="E1652" s="1">
        <f t="shared" si="51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0"/>
        <v>SPARE@GMFE72</v>
      </c>
      <c r="E1653" s="1">
        <f t="shared" si="51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0"/>
        <v>SPARE@GMFE73</v>
      </c>
      <c r="E1654" s="1">
        <f t="shared" si="51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0"/>
        <v>SPARE@GMFE74</v>
      </c>
      <c r="E1655" s="1">
        <f t="shared" si="51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0"/>
        <v>SPARE@GMFE75</v>
      </c>
      <c r="E1656" s="1">
        <f t="shared" si="51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0"/>
        <v>SPARE@GMFE76</v>
      </c>
      <c r="E1657" s="1">
        <f t="shared" si="51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0"/>
        <v>SPARE@GMFE77</v>
      </c>
      <c r="E1658" s="1">
        <f t="shared" si="51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0"/>
        <v>SPARE@GMFE78</v>
      </c>
      <c r="E1659" s="1">
        <f t="shared" si="51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0"/>
        <v>SPARE@GMFE79</v>
      </c>
      <c r="E1660" s="1">
        <f t="shared" si="51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0"/>
        <v>SPARE@GMFE7A</v>
      </c>
      <c r="E1661" s="1">
        <f t="shared" si="51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0"/>
        <v>SPARE@GMFE7B</v>
      </c>
      <c r="E1662" s="1">
        <f t="shared" si="51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0"/>
        <v>SPARE@GMFE7C</v>
      </c>
      <c r="E1663" s="1">
        <f t="shared" si="51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0"/>
        <v>SPARE@GMFE7D</v>
      </c>
      <c r="E1664" s="1">
        <f t="shared" si="51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0"/>
        <v>SPARE@GMFE7E</v>
      </c>
      <c r="E1665" s="1">
        <f t="shared" si="51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0"/>
        <v>SPARE@GMFE7F</v>
      </c>
      <c r="E1666" s="1">
        <f t="shared" si="51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2">IF(G1667="",_xlfn.CONCAT("SPARE","@",B1667),_xlfn.CONCAT(G1667,"@",B1667))</f>
        <v>SPARE@GMFE80</v>
      </c>
      <c r="E1667" s="1">
        <f t="shared" ref="E1667:E1730" si="53">LEN(D1667)</f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2"/>
        <v>SPARE@GMFE81</v>
      </c>
      <c r="E1668" s="1">
        <f t="shared" si="53"/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2"/>
        <v>SPARE@GMFE82</v>
      </c>
      <c r="E1669" s="1">
        <f t="shared" si="53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2"/>
        <v>SPARE@GMFE83</v>
      </c>
      <c r="E1670" s="1">
        <f t="shared" si="53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2"/>
        <v>SPARE@GMFE84</v>
      </c>
      <c r="E1671" s="1">
        <f t="shared" si="53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2"/>
        <v>SPARE@GMFE85</v>
      </c>
      <c r="E1672" s="1">
        <f t="shared" si="53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2"/>
        <v>SPARE@GMFE86</v>
      </c>
      <c r="E1673" s="1">
        <f t="shared" si="53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2"/>
        <v>SPARE@GMFE87</v>
      </c>
      <c r="E1674" s="1">
        <f t="shared" si="53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2"/>
        <v>SPARE@GMFE88</v>
      </c>
      <c r="E1675" s="1">
        <f t="shared" si="53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2"/>
        <v>SPARE@GMFE89</v>
      </c>
      <c r="E1676" s="1">
        <f t="shared" si="53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2"/>
        <v>SPARE@GMFE8A</v>
      </c>
      <c r="E1677" s="1">
        <f t="shared" si="53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2"/>
        <v>SPARE@GMFE8B</v>
      </c>
      <c r="E1678" s="1">
        <f t="shared" si="53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2"/>
        <v>SPARE@GMFE8C</v>
      </c>
      <c r="E1679" s="1">
        <f t="shared" si="53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2"/>
        <v>SPARE@GMFE8D</v>
      </c>
      <c r="E1680" s="1">
        <f t="shared" si="53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2"/>
        <v>SPARE@GMFE8E</v>
      </c>
      <c r="E1681" s="1">
        <f t="shared" si="53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2"/>
        <v>SPARE@GMFE8F</v>
      </c>
      <c r="E1682" s="1">
        <f t="shared" si="53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2"/>
        <v>SPARE@GMFE90</v>
      </c>
      <c r="E1683" s="1">
        <f t="shared" si="53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2"/>
        <v>SPARE@GMFE91</v>
      </c>
      <c r="E1684" s="1">
        <f t="shared" si="53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2"/>
        <v>SPARE@GMFE92</v>
      </c>
      <c r="E1685" s="1">
        <f t="shared" si="53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2"/>
        <v>SPARE@GMFE93</v>
      </c>
      <c r="E1686" s="1">
        <f t="shared" si="53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2"/>
        <v>SPARE@GMFE94</v>
      </c>
      <c r="E1687" s="1">
        <f t="shared" si="53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2"/>
        <v>SPARE@GMFE95</v>
      </c>
      <c r="E1688" s="1">
        <f t="shared" si="53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2"/>
        <v>SPARE@GMFE96</v>
      </c>
      <c r="E1689" s="1">
        <f t="shared" si="53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2"/>
        <v>SPARE@GMFE97</v>
      </c>
      <c r="E1690" s="1">
        <f t="shared" si="53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2"/>
        <v>SPARE@GMFE98</v>
      </c>
      <c r="E1691" s="1">
        <f t="shared" si="53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2"/>
        <v>SPARE@GMFE99</v>
      </c>
      <c r="E1692" s="1">
        <f t="shared" si="53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2"/>
        <v>SPARE@GMFE9A</v>
      </c>
      <c r="E1693" s="1">
        <f t="shared" si="53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2"/>
        <v>SPARE@GMFE9B</v>
      </c>
      <c r="E1694" s="1">
        <f t="shared" si="53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2"/>
        <v>SPARE@GMFE9C</v>
      </c>
      <c r="E1695" s="1">
        <f t="shared" si="53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2"/>
        <v>SPARE@GMFE9D</v>
      </c>
      <c r="E1696" s="1">
        <f t="shared" si="53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2"/>
        <v>SPARE@GMFE9E</v>
      </c>
      <c r="E1697" s="1">
        <f t="shared" si="53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2"/>
        <v>SPARE@GMFE9F</v>
      </c>
      <c r="E1698" s="1">
        <f t="shared" si="53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2"/>
        <v>SPARE@GMFEA0</v>
      </c>
      <c r="E1699" s="1">
        <f t="shared" si="53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2"/>
        <v>SPARE@GMFEA1</v>
      </c>
      <c r="E1700" s="1">
        <f t="shared" si="53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2"/>
        <v>SPARE@GMFEA2</v>
      </c>
      <c r="E1701" s="1">
        <f t="shared" si="53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2"/>
        <v>SPARE@GMFEA3</v>
      </c>
      <c r="E1702" s="1">
        <f t="shared" si="53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2"/>
        <v>SPARE@GMFEA4</v>
      </c>
      <c r="E1703" s="1">
        <f t="shared" si="53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2"/>
        <v>SPARE@GMFEA5</v>
      </c>
      <c r="E1704" s="1">
        <f t="shared" si="53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2"/>
        <v>SPARE@GMFEA6</v>
      </c>
      <c r="E1705" s="1">
        <f t="shared" si="53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2"/>
        <v>SPARE@GMFEA7</v>
      </c>
      <c r="E1706" s="1">
        <f t="shared" si="53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2"/>
        <v>SPARE@GMFEA8</v>
      </c>
      <c r="E1707" s="1">
        <f t="shared" si="53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2"/>
        <v>SPARE@GMFEA9</v>
      </c>
      <c r="E1708" s="1">
        <f t="shared" si="53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2"/>
        <v>SPARE@GMFEAA</v>
      </c>
      <c r="E1709" s="1">
        <f t="shared" si="53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2"/>
        <v>SPARE@GMFEAB</v>
      </c>
      <c r="E1710" s="1">
        <f t="shared" si="53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2"/>
        <v>SPARE@GMFEAC</v>
      </c>
      <c r="E1711" s="1">
        <f t="shared" si="53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2"/>
        <v>SPARE@GMFEAD</v>
      </c>
      <c r="E1712" s="1">
        <f t="shared" si="53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2"/>
        <v>SPARE@GMFEAE</v>
      </c>
      <c r="E1713" s="1">
        <f t="shared" si="53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2"/>
        <v>SPARE@GMFEAF</v>
      </c>
      <c r="E1714" s="1">
        <f t="shared" si="53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2"/>
        <v>SPARE@GMFEB0</v>
      </c>
      <c r="E1715" s="1">
        <f t="shared" si="53"/>
        <v>12</v>
      </c>
      <c r="F1715"/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2"/>
        <v>SPARE@GMFEB1</v>
      </c>
      <c r="E1716" s="1">
        <f t="shared" si="53"/>
        <v>12</v>
      </c>
      <c r="F1716"/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2"/>
        <v>SPARE@GMFEB2</v>
      </c>
      <c r="E1717" s="1">
        <f t="shared" si="53"/>
        <v>12</v>
      </c>
      <c r="F1717"/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2"/>
        <v>SPARE@GMFEB3</v>
      </c>
      <c r="E1718" s="1">
        <f t="shared" si="53"/>
        <v>12</v>
      </c>
      <c r="F1718"/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2"/>
        <v>SPARE@GMFEB4</v>
      </c>
      <c r="E1719" s="1">
        <f t="shared" si="53"/>
        <v>12</v>
      </c>
      <c r="F1719"/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2"/>
        <v>SPARE@GMFEB5</v>
      </c>
      <c r="E1720" s="1">
        <f t="shared" si="53"/>
        <v>12</v>
      </c>
      <c r="F1720"/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2"/>
        <v>SPARE@GMFEB6</v>
      </c>
      <c r="E1721" s="1">
        <f t="shared" si="53"/>
        <v>12</v>
      </c>
      <c r="F1721"/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2"/>
        <v>SPARE@GMFEB7</v>
      </c>
      <c r="E1722" s="1">
        <f t="shared" si="53"/>
        <v>12</v>
      </c>
      <c r="F1722"/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2"/>
        <v>SPARE@GMFEB8</v>
      </c>
      <c r="E1723" s="1">
        <f t="shared" si="53"/>
        <v>12</v>
      </c>
      <c r="F1723"/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2"/>
        <v>SPARE@GMFEB9</v>
      </c>
      <c r="E1724" s="1">
        <f t="shared" si="53"/>
        <v>12</v>
      </c>
      <c r="F1724"/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2"/>
        <v>SPARE@GMFEBA</v>
      </c>
      <c r="E1725" s="1">
        <f t="shared" si="53"/>
        <v>12</v>
      </c>
      <c r="F1725"/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2"/>
        <v>SPARE@GMFEBB</v>
      </c>
      <c r="E1726" s="1">
        <f t="shared" si="53"/>
        <v>12</v>
      </c>
      <c r="F1726"/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2"/>
        <v>SPARE@GMFEBC</v>
      </c>
      <c r="E1727" s="1">
        <f t="shared" si="53"/>
        <v>12</v>
      </c>
      <c r="F1727"/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2"/>
        <v>SPARE@GMFEBD</v>
      </c>
      <c r="E1728" s="1">
        <f t="shared" si="53"/>
        <v>12</v>
      </c>
      <c r="F1728"/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2"/>
        <v>SPARE@GMFEBE</v>
      </c>
      <c r="E1729" s="1">
        <f t="shared" si="53"/>
        <v>12</v>
      </c>
      <c r="F1729"/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2"/>
        <v>SPARE@GMFEBF</v>
      </c>
      <c r="E1730" s="1">
        <f t="shared" si="53"/>
        <v>12</v>
      </c>
      <c r="F1730"/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94" si="54">IF(G1731="",_xlfn.CONCAT("SPARE","@",B1731),_xlfn.CONCAT(G1731,"@",B1731))</f>
        <v>SPARE@GMFEC0</v>
      </c>
      <c r="E1731" s="1">
        <f t="shared" ref="E1731:E1794" si="55">LEN(D1731)</f>
        <v>12</v>
      </c>
      <c r="F1731"/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4"/>
        <v>SPARE@GMFEC1</v>
      </c>
      <c r="E1732" s="1">
        <f t="shared" si="55"/>
        <v>12</v>
      </c>
      <c r="F1732"/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4"/>
        <v>SPARE@GMFEC2</v>
      </c>
      <c r="E1733" s="1">
        <f t="shared" si="55"/>
        <v>12</v>
      </c>
      <c r="F1733"/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4"/>
        <v>SPARE@GMFEC3</v>
      </c>
      <c r="E1734" s="1">
        <f t="shared" si="55"/>
        <v>12</v>
      </c>
      <c r="F1734"/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4"/>
        <v>SPARE@GMFEC4</v>
      </c>
      <c r="E1735" s="1">
        <f t="shared" si="55"/>
        <v>12</v>
      </c>
      <c r="F1735"/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4"/>
        <v>SPARE@GMFEC5</v>
      </c>
      <c r="E1736" s="1">
        <f t="shared" si="55"/>
        <v>12</v>
      </c>
      <c r="F1736"/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4"/>
        <v>SPARE@GMFEC6</v>
      </c>
      <c r="E1737" s="1">
        <f t="shared" si="55"/>
        <v>12</v>
      </c>
      <c r="F1737"/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4"/>
        <v>SPARE@GMFEC7</v>
      </c>
      <c r="E1738" s="1">
        <f t="shared" si="55"/>
        <v>12</v>
      </c>
      <c r="F1738"/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4"/>
        <v>SPARE@GMFEC8</v>
      </c>
      <c r="E1739" s="1">
        <f t="shared" si="55"/>
        <v>12</v>
      </c>
      <c r="F1739"/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4"/>
        <v>SPARE@GMFEC9</v>
      </c>
      <c r="E1740" s="1">
        <f t="shared" si="55"/>
        <v>12</v>
      </c>
      <c r="F1740"/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4"/>
        <v>SPARE@GMFECA</v>
      </c>
      <c r="E1741" s="1">
        <f t="shared" si="55"/>
        <v>12</v>
      </c>
      <c r="F1741"/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4"/>
        <v>SPARE@GMFECB</v>
      </c>
      <c r="E1742" s="1">
        <f t="shared" si="55"/>
        <v>12</v>
      </c>
      <c r="F1742"/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4"/>
        <v>SPARE@GMFECC</v>
      </c>
      <c r="E1743" s="1">
        <f t="shared" si="55"/>
        <v>12</v>
      </c>
      <c r="F1743"/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4"/>
        <v>SPARE@GMFECD</v>
      </c>
      <c r="E1744" s="1">
        <f t="shared" si="55"/>
        <v>12</v>
      </c>
      <c r="F1744"/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4"/>
        <v>SPARE@GMFECE</v>
      </c>
      <c r="E1745" s="1">
        <f t="shared" si="55"/>
        <v>12</v>
      </c>
      <c r="F1745"/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4"/>
        <v>SPARE@GMFECF</v>
      </c>
      <c r="E1746" s="1">
        <f t="shared" si="55"/>
        <v>12</v>
      </c>
      <c r="F1746"/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si="54"/>
        <v>SPARE@GMFED0</v>
      </c>
      <c r="E1747" s="1">
        <f t="shared" si="55"/>
        <v>12</v>
      </c>
      <c r="F1747"/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4"/>
        <v>SPARE@GMFED1</v>
      </c>
      <c r="E1748" s="1">
        <f t="shared" si="55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4"/>
        <v>SPARE@GMFED2</v>
      </c>
      <c r="E1749" s="1">
        <f t="shared" si="55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4"/>
        <v>SPARE@GMFED3</v>
      </c>
      <c r="E1750" s="1">
        <f t="shared" si="55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4"/>
        <v>SPARE@GMFED4</v>
      </c>
      <c r="E1751" s="1">
        <f t="shared" si="55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4"/>
        <v>SPARE@GMFED5</v>
      </c>
      <c r="E1752" s="1">
        <f t="shared" si="55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4"/>
        <v>SPARE@GMFED6</v>
      </c>
      <c r="E1753" s="1">
        <f t="shared" si="55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4"/>
        <v>SPARE@GMFED7</v>
      </c>
      <c r="E1754" s="1">
        <f t="shared" si="55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4"/>
        <v>SPARE@GMFED8</v>
      </c>
      <c r="E1755" s="1">
        <f t="shared" si="55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4"/>
        <v>SPARE@GMFED9</v>
      </c>
      <c r="E1756" s="1">
        <f t="shared" si="55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4"/>
        <v>SPARE@GMFEDA</v>
      </c>
      <c r="E1757" s="1">
        <f t="shared" si="55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4"/>
        <v>SPARE@GMFEDB</v>
      </c>
      <c r="E1758" s="1">
        <f t="shared" si="55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4"/>
        <v>SPARE@GMFEDC</v>
      </c>
      <c r="E1759" s="1">
        <f t="shared" si="55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4"/>
        <v>SPARE@GMFEDD</v>
      </c>
      <c r="E1760" s="1">
        <f t="shared" si="55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4"/>
        <v>SPARE@GMFEDE</v>
      </c>
      <c r="E1761" s="1">
        <f t="shared" si="55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4"/>
        <v>SPARE@GMFEDF</v>
      </c>
      <c r="E1762" s="1">
        <f t="shared" si="55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4"/>
        <v>SPARE@GMFEE0</v>
      </c>
      <c r="E1763" s="1">
        <f t="shared" si="55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4"/>
        <v>SPARE@GMFEE1</v>
      </c>
      <c r="E1764" s="1">
        <f t="shared" si="55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4"/>
        <v>SPARE@GMFEE2</v>
      </c>
      <c r="E1765" s="1">
        <f t="shared" si="55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4"/>
        <v>SPARE@GMFEE3</v>
      </c>
      <c r="E1766" s="1">
        <f t="shared" si="55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4"/>
        <v>SPARE@GMFEE4</v>
      </c>
      <c r="E1767" s="1">
        <f t="shared" si="55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4"/>
        <v>SPARE@GMFEE5</v>
      </c>
      <c r="E1768" s="1">
        <f t="shared" si="55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4"/>
        <v>SPARE@GMFEE6</v>
      </c>
      <c r="E1769" s="1">
        <f t="shared" si="55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4"/>
        <v>SPARE@GMFEE7</v>
      </c>
      <c r="E1770" s="1">
        <f t="shared" si="55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4"/>
        <v>SPARE@GMFEE8</v>
      </c>
      <c r="E1771" s="1">
        <f t="shared" si="55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4"/>
        <v>SPARE@GMFEE9</v>
      </c>
      <c r="E1772" s="1">
        <f t="shared" si="55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4"/>
        <v>SPARE@GMFEEA</v>
      </c>
      <c r="E1773" s="1">
        <f t="shared" si="55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4"/>
        <v>SPARE@GMFEEB</v>
      </c>
      <c r="E1774" s="1">
        <f t="shared" si="55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4"/>
        <v>SPARE@GMFEEC</v>
      </c>
      <c r="E1775" s="1">
        <f t="shared" si="55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4"/>
        <v>SPARE@GMFEED</v>
      </c>
      <c r="E1776" s="1">
        <f t="shared" si="55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4"/>
        <v>SPARE@GMFEEE</v>
      </c>
      <c r="E1777" s="1">
        <f t="shared" si="55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4"/>
        <v>SPARE@GMFEEF</v>
      </c>
      <c r="E1778" s="1">
        <f t="shared" si="55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4"/>
        <v>SPARE@GMFEF0</v>
      </c>
      <c r="E1779" s="1">
        <f t="shared" si="55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4"/>
        <v>SPARE@GMFEF1</v>
      </c>
      <c r="E1780" s="1">
        <f t="shared" si="55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4"/>
        <v>SPARE@GMFEF2</v>
      </c>
      <c r="E1781" s="1">
        <f t="shared" si="55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4"/>
        <v>SPARE@GMFEF3</v>
      </c>
      <c r="E1782" s="1">
        <f t="shared" si="55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4"/>
        <v>SPARE@GMFEF4</v>
      </c>
      <c r="E1783" s="1">
        <f t="shared" si="55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4"/>
        <v>SPARE@GMFEF5</v>
      </c>
      <c r="E1784" s="1">
        <f t="shared" si="55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4"/>
        <v>SPARE@GMFEF6</v>
      </c>
      <c r="E1785" s="1">
        <f t="shared" si="55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4"/>
        <v>SPARE@GMFEF7</v>
      </c>
      <c r="E1786" s="1">
        <f t="shared" si="55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4"/>
        <v>SPARE@GMFEF8</v>
      </c>
      <c r="E1787" s="1">
        <f t="shared" si="55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4"/>
        <v>SPARE@GMFEF9</v>
      </c>
      <c r="E1788" s="1">
        <f t="shared" si="55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4"/>
        <v>SPARE@GMFEFA</v>
      </c>
      <c r="E1789" s="1">
        <f t="shared" si="55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4"/>
        <v>SPARE@GMFEFB</v>
      </c>
      <c r="E1790" s="1">
        <f t="shared" si="55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4"/>
        <v>SPARE@GMFEFC</v>
      </c>
      <c r="E1791" s="1">
        <f t="shared" si="55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4"/>
        <v>SPARE@GMFEFD</v>
      </c>
      <c r="E1792" s="1">
        <f t="shared" si="55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4"/>
        <v>SPARE@GMFEFE</v>
      </c>
      <c r="E1793" s="1">
        <f t="shared" si="55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4"/>
        <v>SPARE@GMFEFF</v>
      </c>
      <c r="E1794" s="1">
        <f t="shared" si="55"/>
        <v>12</v>
      </c>
      <c r="G1794" s="49"/>
    </row>
    <row r="1795" spans="1:7" x14ac:dyDescent="0.3">
      <c r="A1795" s="1" t="s">
        <v>3558</v>
      </c>
      <c r="B1795" s="33" t="s">
        <v>3559</v>
      </c>
      <c r="C1795" s="1">
        <v>5600</v>
      </c>
      <c r="D1795" s="3" t="str">
        <f t="shared" ref="D1795:D1858" si="56">IF(G1795="",_xlfn.CONCAT("SPARE","@",B1795),_xlfn.CONCAT(G1795,"@",B1795))</f>
        <v>AUTO@X000</v>
      </c>
      <c r="E1795" s="1">
        <f t="shared" ref="E1795:E1858" si="57">LEN(D1795)</f>
        <v>9</v>
      </c>
      <c r="F1795" s="5" t="s">
        <v>3559</v>
      </c>
      <c r="G1795" s="49" t="s">
        <v>3560</v>
      </c>
    </row>
    <row r="1796" spans="1:7" x14ac:dyDescent="0.3">
      <c r="A1796" s="1" t="s">
        <v>3561</v>
      </c>
      <c r="B1796" s="33" t="s">
        <v>3562</v>
      </c>
      <c r="C1796" s="1">
        <v>5601</v>
      </c>
      <c r="D1796" s="3" t="str">
        <f t="shared" si="56"/>
        <v>INDIVIDUAL@X001</v>
      </c>
      <c r="E1796" s="1">
        <f t="shared" si="57"/>
        <v>15</v>
      </c>
      <c r="F1796" s="5" t="s">
        <v>3562</v>
      </c>
      <c r="G1796" s="49" t="s">
        <v>3563</v>
      </c>
    </row>
    <row r="1797" spans="1:7" x14ac:dyDescent="0.3">
      <c r="A1797" s="1" t="s">
        <v>3564</v>
      </c>
      <c r="B1797" s="33" t="s">
        <v>3565</v>
      </c>
      <c r="C1797" s="1">
        <v>5602</v>
      </c>
      <c r="D1797" s="3" t="str">
        <f t="shared" si="56"/>
        <v>MANUAL@X002</v>
      </c>
      <c r="E1797" s="1">
        <f t="shared" si="57"/>
        <v>11</v>
      </c>
      <c r="F1797" s="5" t="s">
        <v>3565</v>
      </c>
      <c r="G1797" s="49" t="s">
        <v>3566</v>
      </c>
    </row>
    <row r="1798" spans="1:7" x14ac:dyDescent="0.3">
      <c r="A1798" s="1" t="s">
        <v>3567</v>
      </c>
      <c r="B1798" s="33" t="s">
        <v>3568</v>
      </c>
      <c r="C1798" s="1">
        <v>5603</v>
      </c>
      <c r="D1798" s="3" t="str">
        <f t="shared" si="56"/>
        <v>AUTO/INDIVIDUAL@X003</v>
      </c>
      <c r="E1798" s="1">
        <f t="shared" si="57"/>
        <v>20</v>
      </c>
      <c r="F1798" s="5" t="s">
        <v>3568</v>
      </c>
      <c r="G1798" s="49" t="s">
        <v>3569</v>
      </c>
    </row>
    <row r="1799" spans="1:7" x14ac:dyDescent="0.3">
      <c r="A1799" s="1" t="s">
        <v>3570</v>
      </c>
      <c r="B1799" s="33" t="s">
        <v>3571</v>
      </c>
      <c r="C1799" s="1">
        <v>5604</v>
      </c>
      <c r="D1799" s="3" t="str">
        <f t="shared" si="56"/>
        <v>SPARE@X004</v>
      </c>
      <c r="E1799" s="1">
        <f t="shared" si="57"/>
        <v>10</v>
      </c>
      <c r="F1799" s="5" t="s">
        <v>3571</v>
      </c>
      <c r="G1799" s="49"/>
    </row>
    <row r="1800" spans="1:7" x14ac:dyDescent="0.3">
      <c r="A1800" s="1" t="s">
        <v>3572</v>
      </c>
      <c r="B1800" s="33" t="s">
        <v>3573</v>
      </c>
      <c r="C1800" s="1">
        <v>5605</v>
      </c>
      <c r="D1800" s="3" t="str">
        <f t="shared" si="56"/>
        <v>SPARE@X005</v>
      </c>
      <c r="E1800" s="1">
        <f t="shared" si="57"/>
        <v>10</v>
      </c>
      <c r="F1800" s="5" t="s">
        <v>3573</v>
      </c>
      <c r="G1800" s="49"/>
    </row>
    <row r="1801" spans="1:7" x14ac:dyDescent="0.3">
      <c r="A1801" s="1" t="s">
        <v>3574</v>
      </c>
      <c r="B1801" s="33" t="s">
        <v>3575</v>
      </c>
      <c r="C1801" s="1">
        <v>5606</v>
      </c>
      <c r="D1801" s="3" t="str">
        <f t="shared" si="56"/>
        <v>SPARE@X006</v>
      </c>
      <c r="E1801" s="1">
        <f t="shared" si="57"/>
        <v>10</v>
      </c>
      <c r="F1801" s="5" t="s">
        <v>3575</v>
      </c>
      <c r="G1801" s="49"/>
    </row>
    <row r="1802" spans="1:7" x14ac:dyDescent="0.3">
      <c r="A1802" s="1" t="s">
        <v>3576</v>
      </c>
      <c r="B1802" s="33" t="s">
        <v>3577</v>
      </c>
      <c r="C1802" s="1">
        <v>5607</v>
      </c>
      <c r="D1802" s="3" t="str">
        <f t="shared" si="56"/>
        <v>SPARE@X007</v>
      </c>
      <c r="E1802" s="1">
        <f t="shared" si="57"/>
        <v>10</v>
      </c>
      <c r="F1802" s="5" t="s">
        <v>3577</v>
      </c>
      <c r="G1802" s="49"/>
    </row>
    <row r="1803" spans="1:7" x14ac:dyDescent="0.3">
      <c r="A1803" s="1" t="s">
        <v>3578</v>
      </c>
      <c r="B1803" s="33" t="s">
        <v>3579</v>
      </c>
      <c r="C1803" s="1">
        <v>5608</v>
      </c>
      <c r="D1803" s="3" t="str">
        <f t="shared" si="56"/>
        <v>SPARE@X008</v>
      </c>
      <c r="E1803" s="1">
        <f t="shared" si="57"/>
        <v>10</v>
      </c>
      <c r="F1803" s="5" t="s">
        <v>3579</v>
      </c>
      <c r="G1803" s="49"/>
    </row>
    <row r="1804" spans="1:7" x14ac:dyDescent="0.3">
      <c r="A1804" s="1" t="s">
        <v>3580</v>
      </c>
      <c r="B1804" s="33" t="s">
        <v>3581</v>
      </c>
      <c r="C1804" s="1">
        <v>5609</v>
      </c>
      <c r="D1804" s="3" t="str">
        <f t="shared" si="56"/>
        <v>SPARE@X009</v>
      </c>
      <c r="E1804" s="1">
        <f t="shared" si="57"/>
        <v>10</v>
      </c>
      <c r="F1804" s="5" t="s">
        <v>3581</v>
      </c>
      <c r="G1804" s="49"/>
    </row>
    <row r="1805" spans="1:7" x14ac:dyDescent="0.3">
      <c r="A1805" s="1" t="s">
        <v>3582</v>
      </c>
      <c r="B1805" s="33" t="s">
        <v>3583</v>
      </c>
      <c r="C1805" s="1">
        <v>5610</v>
      </c>
      <c r="D1805" s="3" t="str">
        <f t="shared" si="56"/>
        <v>SPARE@X00A</v>
      </c>
      <c r="E1805" s="1">
        <f t="shared" si="57"/>
        <v>10</v>
      </c>
      <c r="F1805" s="5" t="s">
        <v>3583</v>
      </c>
      <c r="G1805" s="49"/>
    </row>
    <row r="1806" spans="1:7" x14ac:dyDescent="0.3">
      <c r="A1806" s="1" t="s">
        <v>3584</v>
      </c>
      <c r="B1806" s="33" t="s">
        <v>3585</v>
      </c>
      <c r="C1806" s="1">
        <v>5611</v>
      </c>
      <c r="D1806" s="3" t="str">
        <f t="shared" si="56"/>
        <v>SPARE@X00B</v>
      </c>
      <c r="E1806" s="1">
        <f t="shared" si="57"/>
        <v>10</v>
      </c>
      <c r="F1806" s="5" t="s">
        <v>3585</v>
      </c>
      <c r="G1806" s="49"/>
    </row>
    <row r="1807" spans="1:7" x14ac:dyDescent="0.3">
      <c r="A1807" s="1" t="s">
        <v>3586</v>
      </c>
      <c r="B1807" s="33" t="s">
        <v>3587</v>
      </c>
      <c r="C1807" s="1">
        <v>5612</v>
      </c>
      <c r="D1807" s="3" t="str">
        <f t="shared" si="56"/>
        <v>SPARE@X00C</v>
      </c>
      <c r="E1807" s="1">
        <f t="shared" si="57"/>
        <v>10</v>
      </c>
      <c r="F1807" s="5" t="s">
        <v>3587</v>
      </c>
      <c r="G1807" s="49"/>
    </row>
    <row r="1808" spans="1:7" x14ac:dyDescent="0.3">
      <c r="A1808" s="1" t="s">
        <v>3588</v>
      </c>
      <c r="B1808" s="33" t="s">
        <v>3589</v>
      </c>
      <c r="C1808" s="1">
        <v>5613</v>
      </c>
      <c r="D1808" s="3" t="str">
        <f t="shared" si="56"/>
        <v>SPARE@X00D</v>
      </c>
      <c r="E1808" s="1">
        <f t="shared" si="57"/>
        <v>10</v>
      </c>
      <c r="F1808" s="5" t="s">
        <v>3589</v>
      </c>
      <c r="G1808" s="49"/>
    </row>
    <row r="1809" spans="1:7" x14ac:dyDescent="0.3">
      <c r="A1809" s="1" t="s">
        <v>3590</v>
      </c>
      <c r="B1809" s="33" t="s">
        <v>3591</v>
      </c>
      <c r="C1809" s="1">
        <v>5614</v>
      </c>
      <c r="D1809" s="3" t="str">
        <f t="shared" si="56"/>
        <v>SPARE@X00E</v>
      </c>
      <c r="E1809" s="1">
        <f t="shared" si="57"/>
        <v>10</v>
      </c>
      <c r="F1809" s="5" t="s">
        <v>3591</v>
      </c>
      <c r="G1809" s="49"/>
    </row>
    <row r="1810" spans="1:7" x14ac:dyDescent="0.3">
      <c r="A1810" s="1" t="s">
        <v>3592</v>
      </c>
      <c r="B1810" s="33" t="s">
        <v>3593</v>
      </c>
      <c r="C1810" s="1">
        <v>5615</v>
      </c>
      <c r="D1810" s="3" t="str">
        <f t="shared" si="56"/>
        <v>SPARE@X00F</v>
      </c>
      <c r="E1810" s="1">
        <f t="shared" si="57"/>
        <v>10</v>
      </c>
      <c r="F1810" s="5" t="s">
        <v>3593</v>
      </c>
      <c r="G1810" s="49"/>
    </row>
    <row r="1811" spans="1:7" x14ac:dyDescent="0.3">
      <c r="A1811" s="1" t="s">
        <v>3594</v>
      </c>
      <c r="B1811" s="33" t="s">
        <v>3595</v>
      </c>
      <c r="C1811" s="1">
        <v>5616</v>
      </c>
      <c r="D1811" s="3" t="str">
        <f t="shared" si="56"/>
        <v>SPARE@X020</v>
      </c>
      <c r="E1811" s="1">
        <f t="shared" si="57"/>
        <v>10</v>
      </c>
      <c r="F1811" s="5" t="s">
        <v>3595</v>
      </c>
      <c r="G1811" s="49"/>
    </row>
    <row r="1812" spans="1:7" x14ac:dyDescent="0.3">
      <c r="A1812" s="1" t="s">
        <v>3596</v>
      </c>
      <c r="B1812" s="33" t="s">
        <v>3597</v>
      </c>
      <c r="C1812" s="1">
        <v>5617</v>
      </c>
      <c r="D1812" s="3" t="str">
        <f t="shared" si="56"/>
        <v>SPARE@X021</v>
      </c>
      <c r="E1812" s="1">
        <f t="shared" si="57"/>
        <v>10</v>
      </c>
      <c r="F1812" s="5" t="s">
        <v>3597</v>
      </c>
      <c r="G1812" s="49"/>
    </row>
    <row r="1813" spans="1:7" x14ac:dyDescent="0.3">
      <c r="A1813" s="1" t="s">
        <v>3598</v>
      </c>
      <c r="B1813" s="33" t="s">
        <v>3599</v>
      </c>
      <c r="C1813" s="1">
        <v>5618</v>
      </c>
      <c r="D1813" s="3" t="str">
        <f t="shared" si="56"/>
        <v>SPARE@X022</v>
      </c>
      <c r="E1813" s="1">
        <f t="shared" si="57"/>
        <v>10</v>
      </c>
      <c r="F1813" s="5" t="s">
        <v>3599</v>
      </c>
      <c r="G1813" s="49"/>
    </row>
    <row r="1814" spans="1:7" x14ac:dyDescent="0.3">
      <c r="A1814" s="1" t="s">
        <v>3600</v>
      </c>
      <c r="B1814" s="33" t="s">
        <v>3601</v>
      </c>
      <c r="C1814" s="1">
        <v>5619</v>
      </c>
      <c r="D1814" s="3" t="str">
        <f t="shared" si="56"/>
        <v>SPARE@X023</v>
      </c>
      <c r="E1814" s="1">
        <f t="shared" si="57"/>
        <v>10</v>
      </c>
      <c r="F1814" s="5" t="s">
        <v>3601</v>
      </c>
      <c r="G1814" s="49"/>
    </row>
    <row r="1815" spans="1:7" x14ac:dyDescent="0.3">
      <c r="A1815" s="1" t="s">
        <v>3602</v>
      </c>
      <c r="B1815" s="33" t="s">
        <v>3603</v>
      </c>
      <c r="C1815" s="1">
        <v>5620</v>
      </c>
      <c r="D1815" s="3" t="str">
        <f t="shared" si="56"/>
        <v>SPARE@X024</v>
      </c>
      <c r="E1815" s="1">
        <f t="shared" si="57"/>
        <v>10</v>
      </c>
      <c r="F1815" s="5" t="s">
        <v>3603</v>
      </c>
      <c r="G1815" s="49"/>
    </row>
    <row r="1816" spans="1:7" x14ac:dyDescent="0.3">
      <c r="A1816" s="1" t="s">
        <v>3604</v>
      </c>
      <c r="B1816" s="33" t="s">
        <v>3605</v>
      </c>
      <c r="C1816" s="1">
        <v>5621</v>
      </c>
      <c r="D1816" s="3" t="str">
        <f t="shared" si="56"/>
        <v>SPARE@X025</v>
      </c>
      <c r="E1816" s="1">
        <f t="shared" si="57"/>
        <v>10</v>
      </c>
      <c r="F1816" s="5" t="s">
        <v>3605</v>
      </c>
      <c r="G1816" s="49"/>
    </row>
    <row r="1817" spans="1:7" x14ac:dyDescent="0.3">
      <c r="A1817" s="1" t="s">
        <v>3606</v>
      </c>
      <c r="B1817" s="33" t="s">
        <v>3607</v>
      </c>
      <c r="C1817" s="1">
        <v>5622</v>
      </c>
      <c r="D1817" s="3" t="str">
        <f t="shared" si="56"/>
        <v>SPARE@X026</v>
      </c>
      <c r="E1817" s="1">
        <f t="shared" si="57"/>
        <v>10</v>
      </c>
      <c r="F1817" s="5" t="s">
        <v>3607</v>
      </c>
      <c r="G1817" s="49"/>
    </row>
    <row r="1818" spans="1:7" x14ac:dyDescent="0.3">
      <c r="A1818" s="1" t="s">
        <v>3608</v>
      </c>
      <c r="B1818" s="33" t="s">
        <v>3609</v>
      </c>
      <c r="C1818" s="1">
        <v>5623</v>
      </c>
      <c r="D1818" s="3" t="str">
        <f t="shared" si="56"/>
        <v>SPARE@X027</v>
      </c>
      <c r="E1818" s="1">
        <f t="shared" si="57"/>
        <v>10</v>
      </c>
      <c r="F1818" s="5" t="s">
        <v>3609</v>
      </c>
      <c r="G1818" s="49"/>
    </row>
    <row r="1819" spans="1:7" x14ac:dyDescent="0.3">
      <c r="A1819" s="1" t="s">
        <v>3610</v>
      </c>
      <c r="B1819" s="33" t="s">
        <v>3611</v>
      </c>
      <c r="C1819" s="1">
        <v>5624</v>
      </c>
      <c r="D1819" s="3" t="str">
        <f t="shared" si="56"/>
        <v>SPARE@X028</v>
      </c>
      <c r="E1819" s="1">
        <f t="shared" si="57"/>
        <v>10</v>
      </c>
      <c r="F1819" s="5" t="s">
        <v>3611</v>
      </c>
      <c r="G1819" s="49"/>
    </row>
    <row r="1820" spans="1:7" x14ac:dyDescent="0.3">
      <c r="A1820" s="1" t="s">
        <v>3612</v>
      </c>
      <c r="B1820" s="33" t="s">
        <v>3613</v>
      </c>
      <c r="C1820" s="1">
        <v>5625</v>
      </c>
      <c r="D1820" s="3" t="str">
        <f t="shared" si="56"/>
        <v>SPARE@X029</v>
      </c>
      <c r="E1820" s="1">
        <f t="shared" si="57"/>
        <v>10</v>
      </c>
      <c r="F1820" s="5" t="s">
        <v>3613</v>
      </c>
      <c r="G1820" s="49"/>
    </row>
    <row r="1821" spans="1:7" x14ac:dyDescent="0.3">
      <c r="A1821" s="1" t="s">
        <v>3614</v>
      </c>
      <c r="B1821" s="33" t="s">
        <v>3615</v>
      </c>
      <c r="C1821" s="1">
        <v>5626</v>
      </c>
      <c r="D1821" s="3" t="str">
        <f t="shared" si="56"/>
        <v>SPARE@X02A</v>
      </c>
      <c r="E1821" s="1">
        <f t="shared" si="57"/>
        <v>10</v>
      </c>
      <c r="F1821" s="5" t="s">
        <v>3615</v>
      </c>
      <c r="G1821" s="49"/>
    </row>
    <row r="1822" spans="1:7" x14ac:dyDescent="0.3">
      <c r="A1822" s="1" t="s">
        <v>3616</v>
      </c>
      <c r="B1822" s="33" t="s">
        <v>3617</v>
      </c>
      <c r="C1822" s="1">
        <v>5627</v>
      </c>
      <c r="D1822" s="3" t="str">
        <f t="shared" si="56"/>
        <v>SPARE@X02B</v>
      </c>
      <c r="E1822" s="1">
        <f t="shared" si="57"/>
        <v>10</v>
      </c>
      <c r="F1822" s="5" t="s">
        <v>3617</v>
      </c>
      <c r="G1822" s="49"/>
    </row>
    <row r="1823" spans="1:7" x14ac:dyDescent="0.3">
      <c r="A1823" s="1" t="s">
        <v>3618</v>
      </c>
      <c r="B1823" s="33" t="s">
        <v>3619</v>
      </c>
      <c r="C1823" s="1">
        <v>5628</v>
      </c>
      <c r="D1823" s="3" t="str">
        <f t="shared" si="56"/>
        <v>SPARE@X02C</v>
      </c>
      <c r="E1823" s="1">
        <f t="shared" si="57"/>
        <v>10</v>
      </c>
      <c r="F1823" s="5" t="s">
        <v>3619</v>
      </c>
      <c r="G1823" s="49"/>
    </row>
    <row r="1824" spans="1:7" x14ac:dyDescent="0.3">
      <c r="A1824" s="1" t="s">
        <v>3620</v>
      </c>
      <c r="B1824" s="33" t="s">
        <v>3621</v>
      </c>
      <c r="C1824" s="1">
        <v>5629</v>
      </c>
      <c r="D1824" s="3" t="str">
        <f t="shared" si="56"/>
        <v>SPARE@X02D</v>
      </c>
      <c r="E1824" s="1">
        <f t="shared" si="57"/>
        <v>10</v>
      </c>
      <c r="F1824" s="5" t="s">
        <v>3621</v>
      </c>
      <c r="G1824" s="49"/>
    </row>
    <row r="1825" spans="1:7" x14ac:dyDescent="0.3">
      <c r="A1825" s="1" t="s">
        <v>3622</v>
      </c>
      <c r="B1825" s="33" t="s">
        <v>3623</v>
      </c>
      <c r="C1825" s="1">
        <v>5630</v>
      </c>
      <c r="D1825" s="3" t="str">
        <f t="shared" si="56"/>
        <v>SPARE@X02E</v>
      </c>
      <c r="E1825" s="1">
        <f t="shared" si="57"/>
        <v>10</v>
      </c>
      <c r="F1825" s="5" t="s">
        <v>3623</v>
      </c>
      <c r="G1825" s="49"/>
    </row>
    <row r="1826" spans="1:7" x14ac:dyDescent="0.3">
      <c r="A1826" s="1" t="s">
        <v>3624</v>
      </c>
      <c r="B1826" s="33" t="s">
        <v>3625</v>
      </c>
      <c r="C1826" s="1">
        <v>5631</v>
      </c>
      <c r="D1826" s="3" t="str">
        <f t="shared" si="56"/>
        <v>SPARE@X02F</v>
      </c>
      <c r="E1826" s="1">
        <f t="shared" si="57"/>
        <v>10</v>
      </c>
      <c r="F1826" s="5" t="s">
        <v>3625</v>
      </c>
      <c r="G1826" s="49"/>
    </row>
    <row r="1827" spans="1:7" x14ac:dyDescent="0.3">
      <c r="A1827" s="1" t="s">
        <v>3626</v>
      </c>
      <c r="B1827" s="33" t="s">
        <v>3627</v>
      </c>
      <c r="C1827" s="1">
        <v>5700</v>
      </c>
      <c r="D1827" s="3" t="str">
        <f t="shared" si="56"/>
        <v>SPARE@EM0000</v>
      </c>
      <c r="E1827" s="1">
        <f t="shared" si="57"/>
        <v>12</v>
      </c>
      <c r="F1827"/>
      <c r="G1827" s="49"/>
    </row>
    <row r="1828" spans="1:7" x14ac:dyDescent="0.3">
      <c r="A1828" s="1" t="s">
        <v>3628</v>
      </c>
      <c r="B1828" s="33" t="s">
        <v>3629</v>
      </c>
      <c r="C1828" s="1">
        <v>5701</v>
      </c>
      <c r="D1828" s="3" t="str">
        <f t="shared" si="56"/>
        <v>SPARE@EM0001</v>
      </c>
      <c r="E1828" s="1">
        <f t="shared" si="57"/>
        <v>12</v>
      </c>
      <c r="F1828"/>
      <c r="G1828" s="49"/>
    </row>
    <row r="1829" spans="1:7" x14ac:dyDescent="0.3">
      <c r="A1829" s="1" t="s">
        <v>3630</v>
      </c>
      <c r="B1829" s="33" t="s">
        <v>3631</v>
      </c>
      <c r="C1829" s="1">
        <v>5702</v>
      </c>
      <c r="D1829" s="3" t="str">
        <f t="shared" si="56"/>
        <v>SPARE@EM0002</v>
      </c>
      <c r="E1829" s="1">
        <f t="shared" si="57"/>
        <v>12</v>
      </c>
      <c r="F1829"/>
      <c r="G1829" s="49"/>
    </row>
    <row r="1830" spans="1:7" x14ac:dyDescent="0.3">
      <c r="A1830" s="1" t="s">
        <v>3632</v>
      </c>
      <c r="B1830" s="33" t="s">
        <v>3633</v>
      </c>
      <c r="C1830" s="1">
        <v>5703</v>
      </c>
      <c r="D1830" s="3" t="str">
        <f t="shared" si="56"/>
        <v>SPARE@EM0003</v>
      </c>
      <c r="E1830" s="1">
        <f t="shared" si="57"/>
        <v>12</v>
      </c>
      <c r="F1830"/>
      <c r="G1830" s="49"/>
    </row>
    <row r="1831" spans="1:7" x14ac:dyDescent="0.3">
      <c r="A1831" s="1" t="s">
        <v>3634</v>
      </c>
      <c r="B1831" s="33" t="s">
        <v>3635</v>
      </c>
      <c r="C1831" s="1">
        <v>5704</v>
      </c>
      <c r="D1831" s="3" t="str">
        <f t="shared" si="56"/>
        <v>SPARE@EM0004</v>
      </c>
      <c r="E1831" s="1">
        <f t="shared" si="57"/>
        <v>12</v>
      </c>
      <c r="F1831"/>
      <c r="G1831" s="49"/>
    </row>
    <row r="1832" spans="1:7" x14ac:dyDescent="0.3">
      <c r="A1832" s="1" t="s">
        <v>3636</v>
      </c>
      <c r="B1832" s="33" t="s">
        <v>3637</v>
      </c>
      <c r="C1832" s="1">
        <v>5705</v>
      </c>
      <c r="D1832" s="3" t="str">
        <f t="shared" si="56"/>
        <v>SPARE@EM0005</v>
      </c>
      <c r="E1832" s="1">
        <f t="shared" si="57"/>
        <v>12</v>
      </c>
      <c r="F1832"/>
      <c r="G1832" s="49"/>
    </row>
    <row r="1833" spans="1:7" x14ac:dyDescent="0.3">
      <c r="A1833" s="1" t="s">
        <v>3638</v>
      </c>
      <c r="B1833" s="33" t="s">
        <v>3639</v>
      </c>
      <c r="C1833" s="1">
        <v>5706</v>
      </c>
      <c r="D1833" s="3" t="str">
        <f t="shared" si="56"/>
        <v>SPARE@EM0006</v>
      </c>
      <c r="E1833" s="1">
        <f t="shared" si="57"/>
        <v>12</v>
      </c>
      <c r="F1833"/>
      <c r="G1833" s="49"/>
    </row>
    <row r="1834" spans="1:7" x14ac:dyDescent="0.3">
      <c r="A1834" s="1" t="s">
        <v>3640</v>
      </c>
      <c r="B1834" s="33" t="s">
        <v>3641</v>
      </c>
      <c r="C1834" s="1">
        <v>5707</v>
      </c>
      <c r="D1834" s="3" t="str">
        <f t="shared" si="56"/>
        <v>SPARE@EM0007</v>
      </c>
      <c r="E1834" s="1">
        <f t="shared" si="57"/>
        <v>12</v>
      </c>
      <c r="F1834"/>
      <c r="G1834" s="49"/>
    </row>
    <row r="1835" spans="1:7" x14ac:dyDescent="0.3">
      <c r="A1835" s="1" t="s">
        <v>3642</v>
      </c>
      <c r="B1835" s="33" t="s">
        <v>3643</v>
      </c>
      <c r="C1835" s="1">
        <v>5708</v>
      </c>
      <c r="D1835" s="3" t="str">
        <f t="shared" si="56"/>
        <v>SPARE@EM0008</v>
      </c>
      <c r="E1835" s="1">
        <f t="shared" si="57"/>
        <v>12</v>
      </c>
      <c r="F1835"/>
      <c r="G1835" s="49"/>
    </row>
    <row r="1836" spans="1:7" x14ac:dyDescent="0.3">
      <c r="A1836" s="1" t="s">
        <v>3644</v>
      </c>
      <c r="B1836" s="33" t="s">
        <v>3645</v>
      </c>
      <c r="C1836" s="1">
        <v>5709</v>
      </c>
      <c r="D1836" s="3" t="str">
        <f t="shared" si="56"/>
        <v>SPARE@EM0009</v>
      </c>
      <c r="E1836" s="1">
        <f t="shared" si="57"/>
        <v>12</v>
      </c>
      <c r="G1836" s="49"/>
    </row>
    <row r="1837" spans="1:7" x14ac:dyDescent="0.3">
      <c r="A1837" s="1" t="s">
        <v>3646</v>
      </c>
      <c r="B1837" s="33" t="s">
        <v>3647</v>
      </c>
      <c r="C1837" s="1">
        <v>5710</v>
      </c>
      <c r="D1837" s="3" t="str">
        <f t="shared" si="56"/>
        <v>SPARE@EM000A</v>
      </c>
      <c r="E1837" s="1">
        <f t="shared" si="57"/>
        <v>12</v>
      </c>
      <c r="G1837" s="49"/>
    </row>
    <row r="1838" spans="1:7" x14ac:dyDescent="0.3">
      <c r="A1838" s="1" t="s">
        <v>3648</v>
      </c>
      <c r="B1838" s="33" t="s">
        <v>3649</v>
      </c>
      <c r="C1838" s="1">
        <v>5711</v>
      </c>
      <c r="D1838" s="3" t="str">
        <f t="shared" si="56"/>
        <v>SPARE@EM000B</v>
      </c>
      <c r="E1838" s="1">
        <f t="shared" si="57"/>
        <v>12</v>
      </c>
      <c r="F1838"/>
      <c r="G1838" s="49"/>
    </row>
    <row r="1839" spans="1:7" x14ac:dyDescent="0.3">
      <c r="A1839" s="1" t="s">
        <v>3650</v>
      </c>
      <c r="B1839" s="33" t="s">
        <v>3651</v>
      </c>
      <c r="C1839" s="1">
        <v>5712</v>
      </c>
      <c r="D1839" s="3" t="str">
        <f t="shared" si="56"/>
        <v>SPARE@EM000C</v>
      </c>
      <c r="E1839" s="1">
        <f t="shared" si="57"/>
        <v>12</v>
      </c>
      <c r="F1839"/>
      <c r="G1839" s="49"/>
    </row>
    <row r="1840" spans="1:7" x14ac:dyDescent="0.3">
      <c r="A1840" s="1" t="s">
        <v>3652</v>
      </c>
      <c r="B1840" s="33" t="s">
        <v>3653</v>
      </c>
      <c r="C1840" s="1">
        <v>5713</v>
      </c>
      <c r="D1840" s="3" t="str">
        <f t="shared" si="56"/>
        <v>SPARE@EM000D</v>
      </c>
      <c r="E1840" s="1">
        <f t="shared" si="57"/>
        <v>12</v>
      </c>
      <c r="F1840"/>
      <c r="G1840" s="49"/>
    </row>
    <row r="1841" spans="1:7" x14ac:dyDescent="0.3">
      <c r="A1841" s="1" t="s">
        <v>3654</v>
      </c>
      <c r="B1841" s="33" t="s">
        <v>3655</v>
      </c>
      <c r="C1841" s="1">
        <v>5714</v>
      </c>
      <c r="D1841" s="3" t="str">
        <f t="shared" si="56"/>
        <v>SPARE@EM000E</v>
      </c>
      <c r="E1841" s="1">
        <f t="shared" si="57"/>
        <v>12</v>
      </c>
      <c r="F1841"/>
      <c r="G1841" s="49"/>
    </row>
    <row r="1842" spans="1:7" x14ac:dyDescent="0.3">
      <c r="A1842" s="1" t="s">
        <v>3656</v>
      </c>
      <c r="B1842" s="33" t="s">
        <v>3657</v>
      </c>
      <c r="C1842" s="1">
        <v>5715</v>
      </c>
      <c r="D1842" s="3" t="str">
        <f t="shared" si="56"/>
        <v>SPARE@EM000F</v>
      </c>
      <c r="E1842" s="1">
        <f t="shared" si="57"/>
        <v>12</v>
      </c>
      <c r="F1842"/>
      <c r="G1842" s="49"/>
    </row>
    <row r="1843" spans="1:7" x14ac:dyDescent="0.3">
      <c r="A1843" s="1" t="s">
        <v>3658</v>
      </c>
      <c r="B1843" s="33" t="s">
        <v>3659</v>
      </c>
      <c r="C1843" s="1">
        <v>5716</v>
      </c>
      <c r="D1843" s="3" t="str">
        <f t="shared" si="56"/>
        <v>SPARE@EM0010</v>
      </c>
      <c r="E1843" s="1">
        <f t="shared" si="57"/>
        <v>12</v>
      </c>
      <c r="F1843"/>
      <c r="G1843" s="49"/>
    </row>
    <row r="1844" spans="1:7" x14ac:dyDescent="0.3">
      <c r="A1844" s="1" t="s">
        <v>3660</v>
      </c>
      <c r="B1844" s="33" t="s">
        <v>3661</v>
      </c>
      <c r="C1844" s="1">
        <v>5717</v>
      </c>
      <c r="D1844" s="3" t="str">
        <f t="shared" si="56"/>
        <v>SPARE@EM0011</v>
      </c>
      <c r="E1844" s="1">
        <f t="shared" si="57"/>
        <v>12</v>
      </c>
      <c r="F1844"/>
      <c r="G1844" s="49"/>
    </row>
    <row r="1845" spans="1:7" x14ac:dyDescent="0.3">
      <c r="A1845" s="1" t="s">
        <v>3662</v>
      </c>
      <c r="B1845" s="33" t="s">
        <v>3663</v>
      </c>
      <c r="C1845" s="1">
        <v>5718</v>
      </c>
      <c r="D1845" s="3" t="str">
        <f t="shared" si="56"/>
        <v>SPARE@EM0012</v>
      </c>
      <c r="E1845" s="1">
        <f t="shared" si="57"/>
        <v>12</v>
      </c>
      <c r="F1845"/>
      <c r="G1845" s="49"/>
    </row>
    <row r="1846" spans="1:7" x14ac:dyDescent="0.3">
      <c r="A1846" s="1" t="s">
        <v>3664</v>
      </c>
      <c r="B1846" s="33" t="s">
        <v>3665</v>
      </c>
      <c r="C1846" s="1">
        <v>5719</v>
      </c>
      <c r="D1846" s="3" t="str">
        <f t="shared" si="56"/>
        <v>SPARE@EM0013</v>
      </c>
      <c r="E1846" s="1">
        <f t="shared" si="57"/>
        <v>12</v>
      </c>
      <c r="F1846"/>
      <c r="G1846" s="49"/>
    </row>
    <row r="1847" spans="1:7" x14ac:dyDescent="0.3">
      <c r="A1847" s="1" t="s">
        <v>3666</v>
      </c>
      <c r="B1847" s="33" t="s">
        <v>3667</v>
      </c>
      <c r="C1847" s="1">
        <v>5720</v>
      </c>
      <c r="D1847" s="3" t="str">
        <f t="shared" si="56"/>
        <v>SPARE@EM0014</v>
      </c>
      <c r="E1847" s="1">
        <f t="shared" si="57"/>
        <v>12</v>
      </c>
      <c r="F1847"/>
      <c r="G1847" s="49"/>
    </row>
    <row r="1848" spans="1:7" x14ac:dyDescent="0.3">
      <c r="A1848" s="1" t="s">
        <v>3668</v>
      </c>
      <c r="B1848" s="33" t="s">
        <v>3669</v>
      </c>
      <c r="C1848" s="1">
        <v>5721</v>
      </c>
      <c r="D1848" s="3" t="str">
        <f t="shared" si="56"/>
        <v>SPARE@EM0015</v>
      </c>
      <c r="E1848" s="1">
        <f t="shared" si="57"/>
        <v>12</v>
      </c>
      <c r="F1848"/>
      <c r="G1848" s="49"/>
    </row>
    <row r="1849" spans="1:7" x14ac:dyDescent="0.3">
      <c r="A1849" s="1" t="s">
        <v>3670</v>
      </c>
      <c r="B1849" s="33" t="s">
        <v>3671</v>
      </c>
      <c r="C1849" s="1">
        <v>5722</v>
      </c>
      <c r="D1849" s="3" t="str">
        <f t="shared" si="56"/>
        <v>SPARE@EM0016</v>
      </c>
      <c r="E1849" s="1">
        <f t="shared" si="57"/>
        <v>12</v>
      </c>
      <c r="F1849"/>
      <c r="G1849" s="49"/>
    </row>
    <row r="1850" spans="1:7" x14ac:dyDescent="0.3">
      <c r="A1850" s="1" t="s">
        <v>3672</v>
      </c>
      <c r="B1850" s="33" t="s">
        <v>3673</v>
      </c>
      <c r="C1850" s="1">
        <v>5723</v>
      </c>
      <c r="D1850" s="3" t="str">
        <f t="shared" si="56"/>
        <v>SPARE@EM0017</v>
      </c>
      <c r="E1850" s="1">
        <f t="shared" si="57"/>
        <v>12</v>
      </c>
      <c r="F1850"/>
      <c r="G1850" s="49"/>
    </row>
    <row r="1851" spans="1:7" x14ac:dyDescent="0.3">
      <c r="A1851" s="1" t="s">
        <v>3674</v>
      </c>
      <c r="B1851" s="33" t="s">
        <v>3675</v>
      </c>
      <c r="C1851" s="1">
        <v>5724</v>
      </c>
      <c r="D1851" s="3" t="str">
        <f t="shared" si="56"/>
        <v>SPARE@EM0018</v>
      </c>
      <c r="E1851" s="1">
        <f t="shared" si="57"/>
        <v>12</v>
      </c>
      <c r="G1851" s="49"/>
    </row>
    <row r="1852" spans="1:7" x14ac:dyDescent="0.3">
      <c r="A1852" s="1" t="s">
        <v>3676</v>
      </c>
      <c r="B1852" s="33" t="s">
        <v>3677</v>
      </c>
      <c r="C1852" s="1">
        <v>5725</v>
      </c>
      <c r="D1852" s="3" t="str">
        <f t="shared" si="56"/>
        <v>SPARE@EM0019</v>
      </c>
      <c r="E1852" s="1">
        <f t="shared" si="57"/>
        <v>12</v>
      </c>
      <c r="G1852" s="49"/>
    </row>
    <row r="1853" spans="1:7" x14ac:dyDescent="0.3">
      <c r="A1853" s="1" t="s">
        <v>3678</v>
      </c>
      <c r="B1853" s="33" t="s">
        <v>3679</v>
      </c>
      <c r="C1853" s="1">
        <v>5726</v>
      </c>
      <c r="D1853" s="3" t="str">
        <f t="shared" si="56"/>
        <v>SPARE@EM001A</v>
      </c>
      <c r="E1853" s="1">
        <f t="shared" si="57"/>
        <v>12</v>
      </c>
      <c r="G1853" s="49"/>
    </row>
    <row r="1854" spans="1:7" x14ac:dyDescent="0.3">
      <c r="A1854" s="1" t="s">
        <v>3680</v>
      </c>
      <c r="B1854" s="33" t="s">
        <v>3681</v>
      </c>
      <c r="C1854" s="1">
        <v>5727</v>
      </c>
      <c r="D1854" s="3" t="str">
        <f t="shared" si="56"/>
        <v>SPARE@EM001B</v>
      </c>
      <c r="E1854" s="1">
        <f t="shared" si="57"/>
        <v>12</v>
      </c>
      <c r="G1854" s="49"/>
    </row>
    <row r="1855" spans="1:7" x14ac:dyDescent="0.3">
      <c r="A1855" s="1" t="s">
        <v>3682</v>
      </c>
      <c r="B1855" s="33" t="s">
        <v>3683</v>
      </c>
      <c r="C1855" s="1">
        <v>5728</v>
      </c>
      <c r="D1855" s="3" t="str">
        <f t="shared" si="56"/>
        <v>SPARE@EM001C</v>
      </c>
      <c r="E1855" s="1">
        <f t="shared" si="57"/>
        <v>12</v>
      </c>
      <c r="G1855" s="49"/>
    </row>
    <row r="1856" spans="1:7" x14ac:dyDescent="0.3">
      <c r="A1856" s="1" t="s">
        <v>3684</v>
      </c>
      <c r="B1856" s="33" t="s">
        <v>3685</v>
      </c>
      <c r="C1856" s="1">
        <v>5729</v>
      </c>
      <c r="D1856" s="3" t="str">
        <f t="shared" si="56"/>
        <v>SPARE@EM001D</v>
      </c>
      <c r="E1856" s="1">
        <f t="shared" si="57"/>
        <v>12</v>
      </c>
      <c r="G1856" s="49"/>
    </row>
    <row r="1857" spans="1:7" x14ac:dyDescent="0.3">
      <c r="A1857" s="1" t="s">
        <v>3686</v>
      </c>
      <c r="B1857" s="33" t="s">
        <v>3687</v>
      </c>
      <c r="C1857" s="1">
        <v>5730</v>
      </c>
      <c r="D1857" s="3" t="str">
        <f t="shared" si="56"/>
        <v>SPARE@EM001E</v>
      </c>
      <c r="E1857" s="1">
        <f t="shared" si="57"/>
        <v>12</v>
      </c>
      <c r="G1857" s="49"/>
    </row>
    <row r="1858" spans="1:7" x14ac:dyDescent="0.3">
      <c r="A1858" s="1" t="s">
        <v>3688</v>
      </c>
      <c r="B1858" s="33" t="s">
        <v>3689</v>
      </c>
      <c r="C1858" s="1">
        <v>5731</v>
      </c>
      <c r="D1858" s="3" t="str">
        <f t="shared" si="56"/>
        <v>SPARE@EM001F</v>
      </c>
      <c r="E1858" s="1">
        <f t="shared" si="57"/>
        <v>12</v>
      </c>
      <c r="G1858" s="49"/>
    </row>
    <row r="1859" spans="1:7" x14ac:dyDescent="0.3">
      <c r="A1859" s="1" t="s">
        <v>3690</v>
      </c>
      <c r="B1859" s="33" t="s">
        <v>3691</v>
      </c>
      <c r="C1859" s="1">
        <v>5800</v>
      </c>
      <c r="D1859" s="3" t="str">
        <f t="shared" ref="D1859:D1922" si="58">IF(G1859="",_xlfn.CONCAT("SPARE","@",B1859),_xlfn.CONCAT(G1859,"@",B1859))</f>
        <v>SPARE@EM0020</v>
      </c>
      <c r="E1859" s="1">
        <f t="shared" ref="E1859:E1922" si="59">LEN(D1859)</f>
        <v>12</v>
      </c>
      <c r="F1859"/>
      <c r="G1859" s="49"/>
    </row>
    <row r="1860" spans="1:7" x14ac:dyDescent="0.3">
      <c r="A1860" s="1" t="s">
        <v>3692</v>
      </c>
      <c r="B1860" s="33" t="s">
        <v>3693</v>
      </c>
      <c r="C1860" s="1">
        <v>5801</v>
      </c>
      <c r="D1860" s="3" t="str">
        <f t="shared" si="58"/>
        <v>SPARE@EM0021</v>
      </c>
      <c r="E1860" s="1">
        <f t="shared" si="59"/>
        <v>12</v>
      </c>
      <c r="F1860"/>
      <c r="G1860" s="49"/>
    </row>
    <row r="1861" spans="1:7" x14ac:dyDescent="0.3">
      <c r="A1861" s="1" t="s">
        <v>3694</v>
      </c>
      <c r="B1861" s="33" t="s">
        <v>3695</v>
      </c>
      <c r="C1861" s="1">
        <v>5802</v>
      </c>
      <c r="D1861" s="3" t="str">
        <f t="shared" si="58"/>
        <v>SPARE@EM0022</v>
      </c>
      <c r="E1861" s="1">
        <f t="shared" si="59"/>
        <v>12</v>
      </c>
      <c r="F1861"/>
      <c r="G1861" s="49"/>
    </row>
    <row r="1862" spans="1:7" x14ac:dyDescent="0.3">
      <c r="A1862" s="1" t="s">
        <v>3696</v>
      </c>
      <c r="B1862" s="33" t="s">
        <v>3697</v>
      </c>
      <c r="C1862" s="1">
        <v>5803</v>
      </c>
      <c r="D1862" s="3" t="str">
        <f t="shared" si="58"/>
        <v>SPARE@EM0023</v>
      </c>
      <c r="E1862" s="1">
        <f t="shared" si="59"/>
        <v>12</v>
      </c>
      <c r="F1862"/>
      <c r="G1862" s="49"/>
    </row>
    <row r="1863" spans="1:7" x14ac:dyDescent="0.3">
      <c r="A1863" s="1" t="s">
        <v>3698</v>
      </c>
      <c r="B1863" s="33" t="s">
        <v>3699</v>
      </c>
      <c r="C1863" s="1">
        <v>5804</v>
      </c>
      <c r="D1863" s="3" t="str">
        <f t="shared" si="58"/>
        <v>SPARE@EM0024</v>
      </c>
      <c r="E1863" s="1">
        <f t="shared" si="59"/>
        <v>12</v>
      </c>
      <c r="F1863"/>
      <c r="G1863" s="49"/>
    </row>
    <row r="1864" spans="1:7" x14ac:dyDescent="0.3">
      <c r="A1864" s="1" t="s">
        <v>3700</v>
      </c>
      <c r="B1864" s="33" t="s">
        <v>3701</v>
      </c>
      <c r="C1864" s="1">
        <v>5805</v>
      </c>
      <c r="D1864" s="3" t="str">
        <f t="shared" si="58"/>
        <v>SPARE@EM0025</v>
      </c>
      <c r="E1864" s="1">
        <f t="shared" si="59"/>
        <v>12</v>
      </c>
      <c r="F1864"/>
      <c r="G1864" s="49"/>
    </row>
    <row r="1865" spans="1:7" x14ac:dyDescent="0.3">
      <c r="A1865" s="1" t="s">
        <v>3702</v>
      </c>
      <c r="B1865" s="33" t="s">
        <v>3703</v>
      </c>
      <c r="C1865" s="1">
        <v>5806</v>
      </c>
      <c r="D1865" s="3" t="str">
        <f t="shared" si="58"/>
        <v>SPARE@EM0026</v>
      </c>
      <c r="E1865" s="1">
        <f t="shared" si="59"/>
        <v>12</v>
      </c>
      <c r="F1865"/>
      <c r="G1865" s="49"/>
    </row>
    <row r="1866" spans="1:7" x14ac:dyDescent="0.3">
      <c r="A1866" s="1" t="s">
        <v>3704</v>
      </c>
      <c r="B1866" s="33" t="s">
        <v>3705</v>
      </c>
      <c r="C1866" s="1">
        <v>5807</v>
      </c>
      <c r="D1866" s="3" t="str">
        <f t="shared" si="58"/>
        <v>SPARE@EM0027</v>
      </c>
      <c r="E1866" s="1">
        <f t="shared" si="59"/>
        <v>12</v>
      </c>
      <c r="F1866"/>
      <c r="G1866" s="49"/>
    </row>
    <row r="1867" spans="1:7" x14ac:dyDescent="0.3">
      <c r="A1867" s="1" t="s">
        <v>3706</v>
      </c>
      <c r="B1867" s="33" t="s">
        <v>3707</v>
      </c>
      <c r="C1867" s="1">
        <v>5808</v>
      </c>
      <c r="D1867" s="3" t="str">
        <f t="shared" si="58"/>
        <v>SPARE@EM0028</v>
      </c>
      <c r="E1867" s="1">
        <f t="shared" si="59"/>
        <v>12</v>
      </c>
      <c r="F1867"/>
      <c r="G1867" s="49"/>
    </row>
    <row r="1868" spans="1:7" x14ac:dyDescent="0.3">
      <c r="A1868" s="1" t="s">
        <v>3708</v>
      </c>
      <c r="B1868" s="33" t="s">
        <v>3709</v>
      </c>
      <c r="C1868" s="1">
        <v>5809</v>
      </c>
      <c r="D1868" s="3" t="str">
        <f t="shared" si="58"/>
        <v>SPARE@EM0029</v>
      </c>
      <c r="E1868" s="1">
        <f t="shared" si="59"/>
        <v>12</v>
      </c>
      <c r="G1868" s="49"/>
    </row>
    <row r="1869" spans="1:7" x14ac:dyDescent="0.3">
      <c r="A1869" s="1" t="s">
        <v>3710</v>
      </c>
      <c r="B1869" s="33" t="s">
        <v>3711</v>
      </c>
      <c r="C1869" s="1">
        <v>5810</v>
      </c>
      <c r="D1869" s="3" t="str">
        <f t="shared" si="58"/>
        <v>SPARE@EM002A</v>
      </c>
      <c r="E1869" s="1">
        <f t="shared" si="59"/>
        <v>12</v>
      </c>
      <c r="G1869" s="49"/>
    </row>
    <row r="1870" spans="1:7" x14ac:dyDescent="0.3">
      <c r="A1870" s="1" t="s">
        <v>3712</v>
      </c>
      <c r="B1870" s="33" t="s">
        <v>3713</v>
      </c>
      <c r="C1870" s="1">
        <v>5811</v>
      </c>
      <c r="D1870" s="3" t="str">
        <f t="shared" si="58"/>
        <v>SPARE@EM002B</v>
      </c>
      <c r="E1870" s="1">
        <f t="shared" si="59"/>
        <v>12</v>
      </c>
      <c r="G1870" s="49"/>
    </row>
    <row r="1871" spans="1:7" x14ac:dyDescent="0.3">
      <c r="A1871" s="1" t="s">
        <v>3714</v>
      </c>
      <c r="B1871" s="33" t="s">
        <v>3715</v>
      </c>
      <c r="C1871" s="1">
        <v>5812</v>
      </c>
      <c r="D1871" s="3" t="str">
        <f t="shared" si="58"/>
        <v>SPARE@EM002C</v>
      </c>
      <c r="E1871" s="1">
        <f t="shared" si="59"/>
        <v>12</v>
      </c>
      <c r="G1871" s="49"/>
    </row>
    <row r="1872" spans="1:7" x14ac:dyDescent="0.3">
      <c r="A1872" s="1" t="s">
        <v>3716</v>
      </c>
      <c r="B1872" s="33" t="s">
        <v>3717</v>
      </c>
      <c r="C1872" s="1">
        <v>5813</v>
      </c>
      <c r="D1872" s="3" t="str">
        <f t="shared" si="58"/>
        <v>SPARE@EM002D</v>
      </c>
      <c r="E1872" s="1">
        <f t="shared" si="59"/>
        <v>12</v>
      </c>
      <c r="G1872" s="49"/>
    </row>
    <row r="1873" spans="1:7" x14ac:dyDescent="0.3">
      <c r="A1873" s="1" t="s">
        <v>3718</v>
      </c>
      <c r="B1873" s="33" t="s">
        <v>3719</v>
      </c>
      <c r="C1873" s="1">
        <v>5814</v>
      </c>
      <c r="D1873" s="3" t="str">
        <f t="shared" si="58"/>
        <v>SPARE@EM002E</v>
      </c>
      <c r="E1873" s="1">
        <f t="shared" si="59"/>
        <v>12</v>
      </c>
      <c r="G1873" s="49"/>
    </row>
    <row r="1874" spans="1:7" x14ac:dyDescent="0.3">
      <c r="A1874" s="1" t="s">
        <v>3720</v>
      </c>
      <c r="B1874" s="33" t="s">
        <v>3721</v>
      </c>
      <c r="C1874" s="1">
        <v>5815</v>
      </c>
      <c r="D1874" s="3" t="str">
        <f t="shared" si="58"/>
        <v>SPARE@EM002F</v>
      </c>
      <c r="E1874" s="1">
        <f t="shared" si="59"/>
        <v>12</v>
      </c>
      <c r="G1874" s="49"/>
    </row>
    <row r="1875" spans="1:7" x14ac:dyDescent="0.3">
      <c r="A1875" s="1" t="s">
        <v>3722</v>
      </c>
      <c r="B1875" s="33" t="s">
        <v>3723</v>
      </c>
      <c r="C1875" s="1">
        <v>5816</v>
      </c>
      <c r="D1875" s="3" t="str">
        <f t="shared" si="58"/>
        <v>SPARE@EM0030</v>
      </c>
      <c r="E1875" s="1">
        <f t="shared" si="59"/>
        <v>12</v>
      </c>
      <c r="G1875" s="49"/>
    </row>
    <row r="1876" spans="1:7" x14ac:dyDescent="0.3">
      <c r="A1876" s="1" t="s">
        <v>3724</v>
      </c>
      <c r="B1876" s="33" t="s">
        <v>3725</v>
      </c>
      <c r="C1876" s="1">
        <v>5817</v>
      </c>
      <c r="D1876" s="3" t="str">
        <f t="shared" si="58"/>
        <v>SPARE@EM0031</v>
      </c>
      <c r="E1876" s="1">
        <f t="shared" si="59"/>
        <v>12</v>
      </c>
      <c r="G1876" s="49"/>
    </row>
    <row r="1877" spans="1:7" x14ac:dyDescent="0.3">
      <c r="A1877" s="1" t="s">
        <v>3726</v>
      </c>
      <c r="B1877" s="33" t="s">
        <v>3727</v>
      </c>
      <c r="C1877" s="1">
        <v>5818</v>
      </c>
      <c r="D1877" s="3" t="str">
        <f t="shared" si="58"/>
        <v>SPARE@EM0032</v>
      </c>
      <c r="E1877" s="1">
        <f t="shared" si="59"/>
        <v>12</v>
      </c>
      <c r="G1877" s="49"/>
    </row>
    <row r="1878" spans="1:7" x14ac:dyDescent="0.3">
      <c r="A1878" s="1" t="s">
        <v>3728</v>
      </c>
      <c r="B1878" s="33" t="s">
        <v>3729</v>
      </c>
      <c r="C1878" s="1">
        <v>5819</v>
      </c>
      <c r="D1878" s="3" t="str">
        <f t="shared" si="58"/>
        <v>SPARE@EM0033</v>
      </c>
      <c r="E1878" s="1">
        <f t="shared" si="59"/>
        <v>12</v>
      </c>
      <c r="G1878" s="49"/>
    </row>
    <row r="1879" spans="1:7" x14ac:dyDescent="0.3">
      <c r="A1879" s="1" t="s">
        <v>3730</v>
      </c>
      <c r="B1879" s="33" t="s">
        <v>3731</v>
      </c>
      <c r="C1879" s="1">
        <v>5820</v>
      </c>
      <c r="D1879" s="3" t="str">
        <f t="shared" si="58"/>
        <v>SPARE@EM0034</v>
      </c>
      <c r="E1879" s="1">
        <f t="shared" si="59"/>
        <v>12</v>
      </c>
      <c r="G1879" s="49"/>
    </row>
    <row r="1880" spans="1:7" x14ac:dyDescent="0.3">
      <c r="A1880" s="1" t="s">
        <v>3732</v>
      </c>
      <c r="B1880" s="33" t="s">
        <v>3733</v>
      </c>
      <c r="C1880" s="1">
        <v>5821</v>
      </c>
      <c r="D1880" s="3" t="str">
        <f t="shared" si="58"/>
        <v>SPARE@EM0035</v>
      </c>
      <c r="E1880" s="1">
        <f t="shared" si="59"/>
        <v>12</v>
      </c>
      <c r="G1880" s="49"/>
    </row>
    <row r="1881" spans="1:7" x14ac:dyDescent="0.3">
      <c r="A1881" s="1" t="s">
        <v>3734</v>
      </c>
      <c r="B1881" s="33" t="s">
        <v>3735</v>
      </c>
      <c r="C1881" s="1">
        <v>5822</v>
      </c>
      <c r="D1881" s="3" t="str">
        <f t="shared" si="58"/>
        <v>SPARE@EM0036</v>
      </c>
      <c r="E1881" s="1">
        <f t="shared" si="59"/>
        <v>12</v>
      </c>
      <c r="G1881" s="49"/>
    </row>
    <row r="1882" spans="1:7" x14ac:dyDescent="0.3">
      <c r="A1882" s="1" t="s">
        <v>3736</v>
      </c>
      <c r="B1882" s="33" t="s">
        <v>3737</v>
      </c>
      <c r="C1882" s="1">
        <v>5823</v>
      </c>
      <c r="D1882" s="3" t="str">
        <f t="shared" si="58"/>
        <v>SPARE@EM0037</v>
      </c>
      <c r="E1882" s="1">
        <f t="shared" si="59"/>
        <v>12</v>
      </c>
      <c r="G1882" s="49"/>
    </row>
    <row r="1883" spans="1:7" x14ac:dyDescent="0.3">
      <c r="A1883" s="1" t="s">
        <v>3738</v>
      </c>
      <c r="B1883" s="33" t="s">
        <v>3739</v>
      </c>
      <c r="C1883" s="1">
        <v>5824</v>
      </c>
      <c r="D1883" s="3" t="str">
        <f t="shared" si="58"/>
        <v>SPARE@EM0038</v>
      </c>
      <c r="E1883" s="1">
        <f t="shared" si="59"/>
        <v>12</v>
      </c>
      <c r="G1883" s="49"/>
    </row>
    <row r="1884" spans="1:7" x14ac:dyDescent="0.3">
      <c r="A1884" s="1" t="s">
        <v>3740</v>
      </c>
      <c r="B1884" s="33" t="s">
        <v>3741</v>
      </c>
      <c r="C1884" s="1">
        <v>5825</v>
      </c>
      <c r="D1884" s="3" t="str">
        <f t="shared" si="58"/>
        <v>SPARE@EM0039</v>
      </c>
      <c r="E1884" s="1">
        <f t="shared" si="59"/>
        <v>12</v>
      </c>
      <c r="G1884" s="49"/>
    </row>
    <row r="1885" spans="1:7" x14ac:dyDescent="0.3">
      <c r="A1885" s="1" t="s">
        <v>3742</v>
      </c>
      <c r="B1885" s="33" t="s">
        <v>3743</v>
      </c>
      <c r="C1885" s="1">
        <v>5826</v>
      </c>
      <c r="D1885" s="3" t="str">
        <f t="shared" si="58"/>
        <v>SPARE@EM003A</v>
      </c>
      <c r="E1885" s="1">
        <f t="shared" si="59"/>
        <v>12</v>
      </c>
      <c r="G1885" s="49"/>
    </row>
    <row r="1886" spans="1:7" x14ac:dyDescent="0.3">
      <c r="A1886" s="1" t="s">
        <v>3744</v>
      </c>
      <c r="B1886" s="33" t="s">
        <v>3745</v>
      </c>
      <c r="C1886" s="1">
        <v>5827</v>
      </c>
      <c r="D1886" s="3" t="str">
        <f t="shared" si="58"/>
        <v>SPARE@EM003B</v>
      </c>
      <c r="E1886" s="1">
        <f t="shared" si="59"/>
        <v>12</v>
      </c>
      <c r="G1886" s="49"/>
    </row>
    <row r="1887" spans="1:7" x14ac:dyDescent="0.3">
      <c r="A1887" s="1" t="s">
        <v>3746</v>
      </c>
      <c r="B1887" s="33" t="s">
        <v>3747</v>
      </c>
      <c r="C1887" s="1">
        <v>5828</v>
      </c>
      <c r="D1887" s="3" t="str">
        <f t="shared" si="58"/>
        <v>SPARE@EM003C</v>
      </c>
      <c r="E1887" s="1">
        <f t="shared" si="59"/>
        <v>12</v>
      </c>
      <c r="G1887" s="49"/>
    </row>
    <row r="1888" spans="1:7" x14ac:dyDescent="0.3">
      <c r="A1888" s="1" t="s">
        <v>3748</v>
      </c>
      <c r="B1888" s="33" t="s">
        <v>3749</v>
      </c>
      <c r="C1888" s="1">
        <v>5829</v>
      </c>
      <c r="D1888" s="3" t="str">
        <f t="shared" si="58"/>
        <v>SPARE@EM003D</v>
      </c>
      <c r="E1888" s="1">
        <f t="shared" si="59"/>
        <v>12</v>
      </c>
      <c r="G1888" s="49"/>
    </row>
    <row r="1889" spans="1:7" x14ac:dyDescent="0.3">
      <c r="A1889" s="1" t="s">
        <v>3750</v>
      </c>
      <c r="B1889" s="33" t="s">
        <v>3751</v>
      </c>
      <c r="C1889" s="1">
        <v>5830</v>
      </c>
      <c r="D1889" s="3" t="str">
        <f t="shared" si="58"/>
        <v>SPARE@EM003E</v>
      </c>
      <c r="E1889" s="1">
        <f t="shared" si="59"/>
        <v>12</v>
      </c>
      <c r="G1889" s="49"/>
    </row>
    <row r="1890" spans="1:7" x14ac:dyDescent="0.3">
      <c r="A1890" s="1" t="s">
        <v>3752</v>
      </c>
      <c r="B1890" s="33" t="s">
        <v>3753</v>
      </c>
      <c r="C1890" s="1">
        <v>5831</v>
      </c>
      <c r="D1890" s="3" t="str">
        <f t="shared" si="58"/>
        <v>SPARE@EM003F</v>
      </c>
      <c r="E1890" s="1">
        <f t="shared" si="59"/>
        <v>12</v>
      </c>
      <c r="G1890" s="49"/>
    </row>
    <row r="1891" spans="1:7" x14ac:dyDescent="0.3">
      <c r="A1891" s="1" t="s">
        <v>3754</v>
      </c>
      <c r="B1891" s="33" t="s">
        <v>3755</v>
      </c>
      <c r="C1891" s="1">
        <v>5900</v>
      </c>
      <c r="D1891" s="3" t="str">
        <f t="shared" si="58"/>
        <v>SPARE@EM0040</v>
      </c>
      <c r="E1891" s="1">
        <f t="shared" si="59"/>
        <v>12</v>
      </c>
      <c r="F1891"/>
      <c r="G1891" s="49"/>
    </row>
    <row r="1892" spans="1:7" x14ac:dyDescent="0.3">
      <c r="A1892" s="1" t="s">
        <v>3756</v>
      </c>
      <c r="B1892" s="33" t="s">
        <v>3757</v>
      </c>
      <c r="C1892" s="1">
        <v>5901</v>
      </c>
      <c r="D1892" s="3" t="str">
        <f t="shared" si="58"/>
        <v>SPARE@EM0041</v>
      </c>
      <c r="E1892" s="1">
        <f t="shared" si="59"/>
        <v>12</v>
      </c>
      <c r="G1892" s="49"/>
    </row>
    <row r="1893" spans="1:7" x14ac:dyDescent="0.3">
      <c r="A1893" s="1" t="s">
        <v>3758</v>
      </c>
      <c r="B1893" s="33" t="s">
        <v>3759</v>
      </c>
      <c r="C1893" s="1">
        <v>5902</v>
      </c>
      <c r="D1893" s="3" t="str">
        <f t="shared" si="58"/>
        <v>SPARE@EM0042</v>
      </c>
      <c r="E1893" s="1">
        <f t="shared" si="59"/>
        <v>12</v>
      </c>
      <c r="G1893" s="49"/>
    </row>
    <row r="1894" spans="1:7" x14ac:dyDescent="0.3">
      <c r="A1894" s="1" t="s">
        <v>3760</v>
      </c>
      <c r="B1894" s="33" t="s">
        <v>3761</v>
      </c>
      <c r="C1894" s="1">
        <v>5903</v>
      </c>
      <c r="D1894" s="3" t="str">
        <f t="shared" si="58"/>
        <v>SPARE@EM0043</v>
      </c>
      <c r="E1894" s="1">
        <f t="shared" si="59"/>
        <v>12</v>
      </c>
      <c r="G1894" s="49"/>
    </row>
    <row r="1895" spans="1:7" x14ac:dyDescent="0.3">
      <c r="A1895" s="1" t="s">
        <v>3762</v>
      </c>
      <c r="B1895" s="33" t="s">
        <v>3763</v>
      </c>
      <c r="C1895" s="1">
        <v>5904</v>
      </c>
      <c r="D1895" s="3" t="str">
        <f t="shared" si="58"/>
        <v>SPARE@EM0044</v>
      </c>
      <c r="E1895" s="1">
        <f t="shared" si="59"/>
        <v>12</v>
      </c>
      <c r="G1895" s="49"/>
    </row>
    <row r="1896" spans="1:7" x14ac:dyDescent="0.3">
      <c r="A1896" s="1" t="s">
        <v>3764</v>
      </c>
      <c r="B1896" s="33" t="s">
        <v>3765</v>
      </c>
      <c r="C1896" s="1">
        <v>5905</v>
      </c>
      <c r="D1896" s="3" t="str">
        <f t="shared" si="58"/>
        <v>SPARE@EM0045</v>
      </c>
      <c r="E1896" s="1">
        <f t="shared" si="59"/>
        <v>12</v>
      </c>
      <c r="G1896" s="49"/>
    </row>
    <row r="1897" spans="1:7" x14ac:dyDescent="0.3">
      <c r="A1897" s="1" t="s">
        <v>3766</v>
      </c>
      <c r="B1897" s="33" t="s">
        <v>3767</v>
      </c>
      <c r="C1897" s="1">
        <v>5906</v>
      </c>
      <c r="D1897" s="3" t="str">
        <f t="shared" si="58"/>
        <v>SPARE@EM0046</v>
      </c>
      <c r="E1897" s="1">
        <f t="shared" si="59"/>
        <v>12</v>
      </c>
      <c r="G1897" s="49"/>
    </row>
    <row r="1898" spans="1:7" x14ac:dyDescent="0.3">
      <c r="A1898" s="1" t="s">
        <v>3768</v>
      </c>
      <c r="B1898" s="33" t="s">
        <v>3769</v>
      </c>
      <c r="C1898" s="1">
        <v>5907</v>
      </c>
      <c r="D1898" s="3" t="str">
        <f t="shared" si="58"/>
        <v>SPARE@EM0047</v>
      </c>
      <c r="E1898" s="1">
        <f t="shared" si="59"/>
        <v>12</v>
      </c>
      <c r="G1898" s="49"/>
    </row>
    <row r="1899" spans="1:7" x14ac:dyDescent="0.3">
      <c r="A1899" s="1" t="s">
        <v>3770</v>
      </c>
      <c r="B1899" s="33" t="s">
        <v>3771</v>
      </c>
      <c r="C1899" s="1">
        <v>5908</v>
      </c>
      <c r="D1899" s="3" t="str">
        <f t="shared" si="58"/>
        <v>SPARE@EM0048</v>
      </c>
      <c r="E1899" s="1">
        <f t="shared" si="59"/>
        <v>12</v>
      </c>
      <c r="G1899" s="49"/>
    </row>
    <row r="1900" spans="1:7" x14ac:dyDescent="0.3">
      <c r="A1900" s="1" t="s">
        <v>3772</v>
      </c>
      <c r="B1900" s="33" t="s">
        <v>3773</v>
      </c>
      <c r="C1900" s="1">
        <v>5909</v>
      </c>
      <c r="D1900" s="3" t="str">
        <f t="shared" si="58"/>
        <v>SPARE@EM0049</v>
      </c>
      <c r="E1900" s="1">
        <f t="shared" si="59"/>
        <v>12</v>
      </c>
      <c r="G1900" s="49"/>
    </row>
    <row r="1901" spans="1:7" x14ac:dyDescent="0.3">
      <c r="A1901" s="1" t="s">
        <v>3774</v>
      </c>
      <c r="B1901" s="33" t="s">
        <v>3775</v>
      </c>
      <c r="C1901" s="1">
        <v>5910</v>
      </c>
      <c r="D1901" s="3" t="str">
        <f t="shared" si="58"/>
        <v>SPARE@EM004A</v>
      </c>
      <c r="E1901" s="1">
        <f t="shared" si="59"/>
        <v>12</v>
      </c>
      <c r="G1901" s="49"/>
    </row>
    <row r="1902" spans="1:7" x14ac:dyDescent="0.3">
      <c r="A1902" s="1" t="s">
        <v>3776</v>
      </c>
      <c r="B1902" s="33" t="s">
        <v>3777</v>
      </c>
      <c r="C1902" s="1">
        <v>5911</v>
      </c>
      <c r="D1902" s="3" t="str">
        <f t="shared" si="58"/>
        <v>SPARE@EM004B</v>
      </c>
      <c r="E1902" s="1">
        <f t="shared" si="59"/>
        <v>12</v>
      </c>
      <c r="G1902" s="49"/>
    </row>
    <row r="1903" spans="1:7" x14ac:dyDescent="0.3">
      <c r="A1903" s="1" t="s">
        <v>3778</v>
      </c>
      <c r="B1903" s="33" t="s">
        <v>3779</v>
      </c>
      <c r="C1903" s="1">
        <v>5912</v>
      </c>
      <c r="D1903" s="3" t="str">
        <f t="shared" si="58"/>
        <v>SPARE@EM004C</v>
      </c>
      <c r="E1903" s="1">
        <f t="shared" si="59"/>
        <v>12</v>
      </c>
      <c r="G1903" s="49"/>
    </row>
    <row r="1904" spans="1:7" x14ac:dyDescent="0.3">
      <c r="A1904" s="1" t="s">
        <v>3780</v>
      </c>
      <c r="B1904" s="33" t="s">
        <v>3781</v>
      </c>
      <c r="C1904" s="1">
        <v>5913</v>
      </c>
      <c r="D1904" s="3" t="str">
        <f t="shared" si="58"/>
        <v>SPARE@EM004D</v>
      </c>
      <c r="E1904" s="1">
        <f t="shared" si="59"/>
        <v>12</v>
      </c>
      <c r="G1904" s="49"/>
    </row>
    <row r="1905" spans="1:7" x14ac:dyDescent="0.3">
      <c r="A1905" s="1" t="s">
        <v>3782</v>
      </c>
      <c r="B1905" s="33" t="s">
        <v>3783</v>
      </c>
      <c r="C1905" s="1">
        <v>5914</v>
      </c>
      <c r="D1905" s="3" t="str">
        <f t="shared" si="58"/>
        <v>SPARE@EM004E</v>
      </c>
      <c r="E1905" s="1">
        <f t="shared" si="59"/>
        <v>12</v>
      </c>
      <c r="G1905" s="49"/>
    </row>
    <row r="1906" spans="1:7" x14ac:dyDescent="0.3">
      <c r="A1906" s="1" t="s">
        <v>3784</v>
      </c>
      <c r="B1906" s="33" t="s">
        <v>3785</v>
      </c>
      <c r="C1906" s="1">
        <v>5915</v>
      </c>
      <c r="D1906" s="3" t="str">
        <f t="shared" si="58"/>
        <v>SPARE@EM004F</v>
      </c>
      <c r="E1906" s="1">
        <f t="shared" si="59"/>
        <v>12</v>
      </c>
      <c r="G1906" s="49"/>
    </row>
    <row r="1907" spans="1:7" x14ac:dyDescent="0.3">
      <c r="A1907" s="1" t="s">
        <v>3786</v>
      </c>
      <c r="B1907" s="33" t="s">
        <v>3787</v>
      </c>
      <c r="C1907" s="1">
        <v>5916</v>
      </c>
      <c r="D1907" s="3" t="str">
        <f t="shared" si="58"/>
        <v>SPARE@EM0050</v>
      </c>
      <c r="E1907" s="1">
        <f t="shared" si="59"/>
        <v>12</v>
      </c>
      <c r="G1907" s="49"/>
    </row>
    <row r="1908" spans="1:7" x14ac:dyDescent="0.3">
      <c r="A1908" s="1" t="s">
        <v>3788</v>
      </c>
      <c r="B1908" s="33" t="s">
        <v>3789</v>
      </c>
      <c r="C1908" s="1">
        <v>5917</v>
      </c>
      <c r="D1908" s="3" t="str">
        <f t="shared" si="58"/>
        <v>SPARE@EM0051</v>
      </c>
      <c r="E1908" s="1">
        <f t="shared" si="59"/>
        <v>12</v>
      </c>
      <c r="G1908" s="49"/>
    </row>
    <row r="1909" spans="1:7" x14ac:dyDescent="0.3">
      <c r="A1909" s="1" t="s">
        <v>3790</v>
      </c>
      <c r="B1909" s="33" t="s">
        <v>3791</v>
      </c>
      <c r="C1909" s="1">
        <v>5918</v>
      </c>
      <c r="D1909" s="3" t="str">
        <f t="shared" si="58"/>
        <v>SPARE@EM0052</v>
      </c>
      <c r="E1909" s="1">
        <f t="shared" si="59"/>
        <v>12</v>
      </c>
      <c r="G1909" s="49"/>
    </row>
    <row r="1910" spans="1:7" x14ac:dyDescent="0.3">
      <c r="A1910" s="1" t="s">
        <v>3792</v>
      </c>
      <c r="B1910" s="33" t="s">
        <v>3793</v>
      </c>
      <c r="C1910" s="1">
        <v>5919</v>
      </c>
      <c r="D1910" s="3" t="str">
        <f t="shared" si="58"/>
        <v>SPARE@EM0053</v>
      </c>
      <c r="E1910" s="1">
        <f t="shared" si="59"/>
        <v>12</v>
      </c>
      <c r="G1910" s="49"/>
    </row>
    <row r="1911" spans="1:7" x14ac:dyDescent="0.3">
      <c r="A1911" s="1" t="s">
        <v>3794</v>
      </c>
      <c r="B1911" s="33" t="s">
        <v>3795</v>
      </c>
      <c r="C1911" s="1">
        <v>5920</v>
      </c>
      <c r="D1911" s="3" t="str">
        <f t="shared" si="58"/>
        <v>SPARE@EM0054</v>
      </c>
      <c r="E1911" s="1">
        <f t="shared" si="59"/>
        <v>12</v>
      </c>
      <c r="G1911" s="49"/>
    </row>
    <row r="1912" spans="1:7" x14ac:dyDescent="0.3">
      <c r="A1912" s="1" t="s">
        <v>3796</v>
      </c>
      <c r="B1912" s="33" t="s">
        <v>3797</v>
      </c>
      <c r="C1912" s="1">
        <v>5921</v>
      </c>
      <c r="D1912" s="3" t="str">
        <f t="shared" si="58"/>
        <v>SPARE@EM0055</v>
      </c>
      <c r="E1912" s="1">
        <f t="shared" si="59"/>
        <v>12</v>
      </c>
      <c r="G1912" s="49"/>
    </row>
    <row r="1913" spans="1:7" x14ac:dyDescent="0.3">
      <c r="A1913" s="1" t="s">
        <v>3798</v>
      </c>
      <c r="B1913" s="33" t="s">
        <v>3799</v>
      </c>
      <c r="C1913" s="1">
        <v>5922</v>
      </c>
      <c r="D1913" s="3" t="str">
        <f t="shared" si="58"/>
        <v>SPARE@EM0056</v>
      </c>
      <c r="E1913" s="1">
        <f t="shared" si="59"/>
        <v>12</v>
      </c>
      <c r="G1913" s="49"/>
    </row>
    <row r="1914" spans="1:7" x14ac:dyDescent="0.3">
      <c r="A1914" s="1" t="s">
        <v>3800</v>
      </c>
      <c r="B1914" s="33" t="s">
        <v>3801</v>
      </c>
      <c r="C1914" s="1">
        <v>5923</v>
      </c>
      <c r="D1914" s="3" t="str">
        <f t="shared" si="58"/>
        <v>SPARE@EM0057</v>
      </c>
      <c r="E1914" s="1">
        <f t="shared" si="59"/>
        <v>12</v>
      </c>
      <c r="G1914" s="49"/>
    </row>
    <row r="1915" spans="1:7" x14ac:dyDescent="0.3">
      <c r="A1915" s="1" t="s">
        <v>3802</v>
      </c>
      <c r="B1915" s="33" t="s">
        <v>3803</v>
      </c>
      <c r="C1915" s="1">
        <v>5924</v>
      </c>
      <c r="D1915" s="3" t="str">
        <f t="shared" si="58"/>
        <v>SPARE@EM0058</v>
      </c>
      <c r="E1915" s="1">
        <f t="shared" si="59"/>
        <v>12</v>
      </c>
      <c r="G1915" s="49"/>
    </row>
    <row r="1916" spans="1:7" x14ac:dyDescent="0.3">
      <c r="A1916" s="1" t="s">
        <v>3804</v>
      </c>
      <c r="B1916" s="33" t="s">
        <v>3805</v>
      </c>
      <c r="C1916" s="1">
        <v>5925</v>
      </c>
      <c r="D1916" s="3" t="str">
        <f t="shared" si="58"/>
        <v>SPARE@EM0059</v>
      </c>
      <c r="E1916" s="1">
        <f t="shared" si="59"/>
        <v>12</v>
      </c>
      <c r="G1916" s="49"/>
    </row>
    <row r="1917" spans="1:7" x14ac:dyDescent="0.3">
      <c r="A1917" s="1" t="s">
        <v>3806</v>
      </c>
      <c r="B1917" s="33" t="s">
        <v>3807</v>
      </c>
      <c r="C1917" s="1">
        <v>5926</v>
      </c>
      <c r="D1917" s="3" t="str">
        <f t="shared" si="58"/>
        <v>SPARE@EM005A</v>
      </c>
      <c r="E1917" s="1">
        <f t="shared" si="59"/>
        <v>12</v>
      </c>
      <c r="G1917" s="49"/>
    </row>
    <row r="1918" spans="1:7" x14ac:dyDescent="0.3">
      <c r="A1918" s="1" t="s">
        <v>3808</v>
      </c>
      <c r="B1918" s="33" t="s">
        <v>3809</v>
      </c>
      <c r="C1918" s="1">
        <v>5927</v>
      </c>
      <c r="D1918" s="3" t="str">
        <f t="shared" si="58"/>
        <v>SPARE@EM005B</v>
      </c>
      <c r="E1918" s="1">
        <f t="shared" si="59"/>
        <v>12</v>
      </c>
      <c r="G1918" s="49"/>
    </row>
    <row r="1919" spans="1:7" x14ac:dyDescent="0.3">
      <c r="A1919" s="1" t="s">
        <v>3810</v>
      </c>
      <c r="B1919" s="33" t="s">
        <v>3811</v>
      </c>
      <c r="C1919" s="1">
        <v>5928</v>
      </c>
      <c r="D1919" s="3" t="str">
        <f t="shared" si="58"/>
        <v>SPARE@EM005C</v>
      </c>
      <c r="E1919" s="1">
        <f t="shared" si="59"/>
        <v>12</v>
      </c>
      <c r="G1919" s="49"/>
    </row>
    <row r="1920" spans="1:7" x14ac:dyDescent="0.3">
      <c r="A1920" s="1" t="s">
        <v>3812</v>
      </c>
      <c r="B1920" s="33" t="s">
        <v>3813</v>
      </c>
      <c r="C1920" s="1">
        <v>5929</v>
      </c>
      <c r="D1920" s="3" t="str">
        <f t="shared" si="58"/>
        <v>SPARE@EM005D</v>
      </c>
      <c r="E1920" s="1">
        <f t="shared" si="59"/>
        <v>12</v>
      </c>
      <c r="G1920" s="49"/>
    </row>
    <row r="1921" spans="1:7" x14ac:dyDescent="0.3">
      <c r="A1921" s="1" t="s">
        <v>3814</v>
      </c>
      <c r="B1921" s="33" t="s">
        <v>3815</v>
      </c>
      <c r="C1921" s="1">
        <v>5930</v>
      </c>
      <c r="D1921" s="3" t="str">
        <f t="shared" si="58"/>
        <v>SPARE@EM005E</v>
      </c>
      <c r="E1921" s="1">
        <f t="shared" si="59"/>
        <v>12</v>
      </c>
      <c r="G1921" s="49"/>
    </row>
    <row r="1922" spans="1:7" x14ac:dyDescent="0.3">
      <c r="A1922" s="1" t="s">
        <v>3816</v>
      </c>
      <c r="B1922" s="33" t="s">
        <v>3817</v>
      </c>
      <c r="C1922" s="1">
        <v>5931</v>
      </c>
      <c r="D1922" s="3" t="str">
        <f t="shared" si="58"/>
        <v>SPARE@EM005F</v>
      </c>
      <c r="E1922" s="1">
        <f t="shared" si="59"/>
        <v>12</v>
      </c>
      <c r="G1922" s="49"/>
    </row>
    <row r="1923" spans="1:7" x14ac:dyDescent="0.3">
      <c r="A1923" s="1" t="s">
        <v>3818</v>
      </c>
      <c r="B1923" s="33" t="s">
        <v>3819</v>
      </c>
      <c r="C1923" s="1">
        <v>6000</v>
      </c>
      <c r="D1923" s="3" t="str">
        <f t="shared" ref="D1923:D1986" si="60">IF(G1923="",_xlfn.CONCAT("SPARE","@",B1923),_xlfn.CONCAT(G1923,"@",B1923))</f>
        <v>SPARE@EM0820</v>
      </c>
      <c r="E1923" s="1">
        <f t="shared" ref="E1923:E1986" si="61">LEN(D1923)</f>
        <v>12</v>
      </c>
      <c r="G1923" s="49"/>
    </row>
    <row r="1924" spans="1:7" x14ac:dyDescent="0.3">
      <c r="A1924" s="1" t="s">
        <v>3820</v>
      </c>
      <c r="B1924" s="33" t="s">
        <v>3821</v>
      </c>
      <c r="C1924" s="1">
        <v>6001</v>
      </c>
      <c r="D1924" s="3" t="str">
        <f t="shared" si="60"/>
        <v>SPARE@EM0821</v>
      </c>
      <c r="E1924" s="1">
        <f t="shared" si="61"/>
        <v>12</v>
      </c>
      <c r="G1924" s="49"/>
    </row>
    <row r="1925" spans="1:7" x14ac:dyDescent="0.3">
      <c r="A1925" s="1" t="s">
        <v>3822</v>
      </c>
      <c r="B1925" s="33" t="s">
        <v>3823</v>
      </c>
      <c r="C1925" s="1">
        <v>6002</v>
      </c>
      <c r="D1925" s="3" t="str">
        <f t="shared" si="60"/>
        <v>SPARE@EM0822</v>
      </c>
      <c r="E1925" s="1">
        <f t="shared" si="61"/>
        <v>12</v>
      </c>
      <c r="G1925" s="49"/>
    </row>
    <row r="1926" spans="1:7" x14ac:dyDescent="0.3">
      <c r="A1926" s="1" t="s">
        <v>3824</v>
      </c>
      <c r="B1926" s="33" t="s">
        <v>3825</v>
      </c>
      <c r="C1926" s="1">
        <v>6003</v>
      </c>
      <c r="D1926" s="3" t="str">
        <f t="shared" si="60"/>
        <v>SPARE@EM0823</v>
      </c>
      <c r="E1926" s="1">
        <f t="shared" si="61"/>
        <v>12</v>
      </c>
      <c r="G1926" s="49"/>
    </row>
    <row r="1927" spans="1:7" x14ac:dyDescent="0.3">
      <c r="A1927" s="1" t="s">
        <v>3826</v>
      </c>
      <c r="B1927" s="33" t="s">
        <v>3827</v>
      </c>
      <c r="C1927" s="1">
        <v>6004</v>
      </c>
      <c r="D1927" s="3" t="str">
        <f t="shared" si="60"/>
        <v>SPARE@EM0824</v>
      </c>
      <c r="E1927" s="1">
        <f t="shared" si="61"/>
        <v>12</v>
      </c>
      <c r="G1927" s="49"/>
    </row>
    <row r="1928" spans="1:7" x14ac:dyDescent="0.3">
      <c r="A1928" s="1" t="s">
        <v>3828</v>
      </c>
      <c r="B1928" s="33" t="s">
        <v>3829</v>
      </c>
      <c r="C1928" s="1">
        <v>6005</v>
      </c>
      <c r="D1928" s="3" t="str">
        <f t="shared" si="60"/>
        <v>SPARE@EM0825</v>
      </c>
      <c r="E1928" s="1">
        <f t="shared" si="61"/>
        <v>12</v>
      </c>
      <c r="G1928" s="49"/>
    </row>
    <row r="1929" spans="1:7" x14ac:dyDescent="0.3">
      <c r="A1929" s="1" t="s">
        <v>3830</v>
      </c>
      <c r="B1929" s="33" t="s">
        <v>3831</v>
      </c>
      <c r="C1929" s="1">
        <v>6006</v>
      </c>
      <c r="D1929" s="3" t="str">
        <f t="shared" si="60"/>
        <v>SPARE@EM0826</v>
      </c>
      <c r="E1929" s="1">
        <f t="shared" si="61"/>
        <v>12</v>
      </c>
      <c r="G1929" s="49"/>
    </row>
    <row r="1930" spans="1:7" x14ac:dyDescent="0.3">
      <c r="A1930" s="1" t="s">
        <v>3832</v>
      </c>
      <c r="B1930" s="33" t="s">
        <v>3833</v>
      </c>
      <c r="C1930" s="1">
        <v>6007</v>
      </c>
      <c r="D1930" s="3" t="str">
        <f t="shared" si="60"/>
        <v>SPARE@EM0827</v>
      </c>
      <c r="E1930" s="1">
        <f t="shared" si="61"/>
        <v>12</v>
      </c>
      <c r="G1930" s="49"/>
    </row>
    <row r="1931" spans="1:7" x14ac:dyDescent="0.3">
      <c r="A1931" s="1" t="s">
        <v>3834</v>
      </c>
      <c r="B1931" s="33" t="s">
        <v>3835</v>
      </c>
      <c r="C1931" s="1">
        <v>6008</v>
      </c>
      <c r="D1931" s="3" t="str">
        <f t="shared" si="60"/>
        <v>SPARE@EM0828</v>
      </c>
      <c r="E1931" s="1">
        <f t="shared" si="61"/>
        <v>12</v>
      </c>
      <c r="G1931" s="49"/>
    </row>
    <row r="1932" spans="1:7" x14ac:dyDescent="0.3">
      <c r="A1932" s="1" t="s">
        <v>3836</v>
      </c>
      <c r="B1932" s="33" t="s">
        <v>3837</v>
      </c>
      <c r="C1932" s="1">
        <v>6009</v>
      </c>
      <c r="D1932" s="3" t="str">
        <f t="shared" si="60"/>
        <v>SPARE@EM0829</v>
      </c>
      <c r="E1932" s="1">
        <f t="shared" si="61"/>
        <v>12</v>
      </c>
      <c r="G1932" s="49"/>
    </row>
    <row r="1933" spans="1:7" x14ac:dyDescent="0.3">
      <c r="A1933" s="1" t="s">
        <v>3838</v>
      </c>
      <c r="B1933" s="33" t="s">
        <v>3839</v>
      </c>
      <c r="C1933" s="1">
        <v>6010</v>
      </c>
      <c r="D1933" s="3" t="str">
        <f t="shared" si="60"/>
        <v>SPARE@EM082A</v>
      </c>
      <c r="E1933" s="1">
        <f t="shared" si="61"/>
        <v>12</v>
      </c>
      <c r="G1933" s="49"/>
    </row>
    <row r="1934" spans="1:7" x14ac:dyDescent="0.3">
      <c r="A1934" s="1" t="s">
        <v>3840</v>
      </c>
      <c r="B1934" s="33" t="s">
        <v>3841</v>
      </c>
      <c r="C1934" s="1">
        <v>6011</v>
      </c>
      <c r="D1934" s="3" t="str">
        <f t="shared" si="60"/>
        <v>SPARE@EM082B</v>
      </c>
      <c r="E1934" s="1">
        <f t="shared" si="61"/>
        <v>12</v>
      </c>
      <c r="G1934" s="49"/>
    </row>
    <row r="1935" spans="1:7" x14ac:dyDescent="0.3">
      <c r="A1935" s="1" t="s">
        <v>3842</v>
      </c>
      <c r="B1935" s="33" t="s">
        <v>3843</v>
      </c>
      <c r="C1935" s="1">
        <v>6012</v>
      </c>
      <c r="D1935" s="3" t="str">
        <f t="shared" si="60"/>
        <v>SPARE@EM082C</v>
      </c>
      <c r="E1935" s="1">
        <f t="shared" si="61"/>
        <v>12</v>
      </c>
      <c r="G1935" s="49"/>
    </row>
    <row r="1936" spans="1:7" x14ac:dyDescent="0.3">
      <c r="A1936" s="1" t="s">
        <v>3844</v>
      </c>
      <c r="B1936" s="33" t="s">
        <v>3845</v>
      </c>
      <c r="C1936" s="1">
        <v>6013</v>
      </c>
      <c r="D1936" s="3" t="str">
        <f t="shared" si="60"/>
        <v>SPARE@EM082D</v>
      </c>
      <c r="E1936" s="1">
        <f t="shared" si="61"/>
        <v>12</v>
      </c>
      <c r="G1936" s="49"/>
    </row>
    <row r="1937" spans="1:7" x14ac:dyDescent="0.3">
      <c r="A1937" s="1" t="s">
        <v>3846</v>
      </c>
      <c r="B1937" s="33" t="s">
        <v>3847</v>
      </c>
      <c r="C1937" s="1">
        <v>6014</v>
      </c>
      <c r="D1937" s="3" t="str">
        <f t="shared" si="60"/>
        <v>SPARE@EM082E</v>
      </c>
      <c r="E1937" s="1">
        <f t="shared" si="61"/>
        <v>12</v>
      </c>
      <c r="G1937" s="49"/>
    </row>
    <row r="1938" spans="1:7" x14ac:dyDescent="0.3">
      <c r="A1938" s="1" t="s">
        <v>3848</v>
      </c>
      <c r="B1938" s="33" t="s">
        <v>3849</v>
      </c>
      <c r="C1938" s="1">
        <v>6015</v>
      </c>
      <c r="D1938" s="3" t="str">
        <f t="shared" si="60"/>
        <v>SPARE@EM082F</v>
      </c>
      <c r="E1938" s="1">
        <f t="shared" si="61"/>
        <v>12</v>
      </c>
      <c r="G1938" s="49"/>
    </row>
    <row r="1939" spans="1:7" x14ac:dyDescent="0.3">
      <c r="A1939" s="1" t="s">
        <v>3850</v>
      </c>
      <c r="B1939" s="33" t="s">
        <v>3851</v>
      </c>
      <c r="C1939" s="1">
        <v>6016</v>
      </c>
      <c r="D1939" s="3" t="str">
        <f t="shared" si="60"/>
        <v>SPARE@EM0830</v>
      </c>
      <c r="E1939" s="1">
        <f t="shared" si="61"/>
        <v>12</v>
      </c>
      <c r="G1939" s="49"/>
    </row>
    <row r="1940" spans="1:7" x14ac:dyDescent="0.3">
      <c r="A1940" s="1" t="s">
        <v>3852</v>
      </c>
      <c r="B1940" s="33" t="s">
        <v>3853</v>
      </c>
      <c r="C1940" s="1">
        <v>6017</v>
      </c>
      <c r="D1940" s="3" t="str">
        <f t="shared" si="60"/>
        <v>SPARE@EM0831</v>
      </c>
      <c r="E1940" s="1">
        <f t="shared" si="61"/>
        <v>12</v>
      </c>
      <c r="G1940" s="49"/>
    </row>
    <row r="1941" spans="1:7" x14ac:dyDescent="0.3">
      <c r="A1941" s="1" t="s">
        <v>3854</v>
      </c>
      <c r="B1941" s="33" t="s">
        <v>3855</v>
      </c>
      <c r="C1941" s="1">
        <v>6018</v>
      </c>
      <c r="D1941" s="3" t="str">
        <f t="shared" si="60"/>
        <v>SPARE@EM0832</v>
      </c>
      <c r="E1941" s="1">
        <f t="shared" si="61"/>
        <v>12</v>
      </c>
      <c r="G1941" s="49"/>
    </row>
    <row r="1942" spans="1:7" x14ac:dyDescent="0.3">
      <c r="A1942" s="1" t="s">
        <v>3856</v>
      </c>
      <c r="B1942" s="33" t="s">
        <v>3857</v>
      </c>
      <c r="C1942" s="1">
        <v>6019</v>
      </c>
      <c r="D1942" s="3" t="str">
        <f t="shared" si="60"/>
        <v>SPARE@EM0833</v>
      </c>
      <c r="E1942" s="1">
        <f t="shared" si="61"/>
        <v>12</v>
      </c>
      <c r="G1942" s="49"/>
    </row>
    <row r="1943" spans="1:7" x14ac:dyDescent="0.3">
      <c r="A1943" s="1" t="s">
        <v>3858</v>
      </c>
      <c r="B1943" s="33" t="s">
        <v>3859</v>
      </c>
      <c r="C1943" s="1">
        <v>6020</v>
      </c>
      <c r="D1943" s="3" t="str">
        <f t="shared" si="60"/>
        <v>SPARE@EM0834</v>
      </c>
      <c r="E1943" s="1">
        <f t="shared" si="61"/>
        <v>12</v>
      </c>
      <c r="G1943" s="49"/>
    </row>
    <row r="1944" spans="1:7" x14ac:dyDescent="0.3">
      <c r="A1944" s="1" t="s">
        <v>3860</v>
      </c>
      <c r="B1944" s="33" t="s">
        <v>3861</v>
      </c>
      <c r="C1944" s="1">
        <v>6021</v>
      </c>
      <c r="D1944" s="3" t="str">
        <f t="shared" si="60"/>
        <v>SPARE@EM0835</v>
      </c>
      <c r="E1944" s="1">
        <f t="shared" si="61"/>
        <v>12</v>
      </c>
      <c r="G1944" s="49"/>
    </row>
    <row r="1945" spans="1:7" x14ac:dyDescent="0.3">
      <c r="A1945" s="1" t="s">
        <v>3862</v>
      </c>
      <c r="B1945" s="33" t="s">
        <v>3863</v>
      </c>
      <c r="C1945" s="1">
        <v>6022</v>
      </c>
      <c r="D1945" s="3" t="str">
        <f t="shared" si="60"/>
        <v>SPARE@EM0836</v>
      </c>
      <c r="E1945" s="1">
        <f t="shared" si="61"/>
        <v>12</v>
      </c>
      <c r="G1945" s="49"/>
    </row>
    <row r="1946" spans="1:7" x14ac:dyDescent="0.3">
      <c r="A1946" s="1" t="s">
        <v>3864</v>
      </c>
      <c r="B1946" s="33" t="s">
        <v>3865</v>
      </c>
      <c r="C1946" s="1">
        <v>6023</v>
      </c>
      <c r="D1946" s="3" t="str">
        <f t="shared" si="60"/>
        <v>SPARE@EM0837</v>
      </c>
      <c r="E1946" s="1">
        <f t="shared" si="61"/>
        <v>12</v>
      </c>
      <c r="G1946" s="49"/>
    </row>
    <row r="1947" spans="1:7" x14ac:dyDescent="0.3">
      <c r="A1947" s="1" t="s">
        <v>3866</v>
      </c>
      <c r="B1947" s="33" t="s">
        <v>3867</v>
      </c>
      <c r="C1947" s="1">
        <v>6024</v>
      </c>
      <c r="D1947" s="3" t="str">
        <f t="shared" si="60"/>
        <v>SPARE@EM0838</v>
      </c>
      <c r="E1947" s="1">
        <f t="shared" si="61"/>
        <v>12</v>
      </c>
      <c r="G1947" s="49"/>
    </row>
    <row r="1948" spans="1:7" x14ac:dyDescent="0.3">
      <c r="A1948" s="1" t="s">
        <v>3868</v>
      </c>
      <c r="B1948" s="33" t="s">
        <v>3869</v>
      </c>
      <c r="C1948" s="1">
        <v>6025</v>
      </c>
      <c r="D1948" s="3" t="str">
        <f t="shared" si="60"/>
        <v>SPARE@EM0839</v>
      </c>
      <c r="E1948" s="1">
        <f t="shared" si="61"/>
        <v>12</v>
      </c>
      <c r="G1948" s="49"/>
    </row>
    <row r="1949" spans="1:7" x14ac:dyDescent="0.3">
      <c r="A1949" s="1" t="s">
        <v>3870</v>
      </c>
      <c r="B1949" s="33" t="s">
        <v>3871</v>
      </c>
      <c r="C1949" s="1">
        <v>6026</v>
      </c>
      <c r="D1949" s="3" t="str">
        <f t="shared" si="60"/>
        <v>SPARE@EM083A</v>
      </c>
      <c r="E1949" s="1">
        <f t="shared" si="61"/>
        <v>12</v>
      </c>
      <c r="G1949" s="49"/>
    </row>
    <row r="1950" spans="1:7" x14ac:dyDescent="0.3">
      <c r="A1950" s="1" t="s">
        <v>3872</v>
      </c>
      <c r="B1950" s="33" t="s">
        <v>3873</v>
      </c>
      <c r="C1950" s="1">
        <v>6027</v>
      </c>
      <c r="D1950" s="3" t="str">
        <f t="shared" si="60"/>
        <v>SPARE@EM083B</v>
      </c>
      <c r="E1950" s="1">
        <f t="shared" si="61"/>
        <v>12</v>
      </c>
      <c r="G1950" s="49"/>
    </row>
    <row r="1951" spans="1:7" x14ac:dyDescent="0.3">
      <c r="A1951" s="1" t="s">
        <v>3874</v>
      </c>
      <c r="B1951" s="33" t="s">
        <v>3875</v>
      </c>
      <c r="C1951" s="1">
        <v>6028</v>
      </c>
      <c r="D1951" s="3" t="str">
        <f t="shared" si="60"/>
        <v>SPARE@EM083C</v>
      </c>
      <c r="E1951" s="1">
        <f t="shared" si="61"/>
        <v>12</v>
      </c>
      <c r="G1951" s="49"/>
    </row>
    <row r="1952" spans="1:7" x14ac:dyDescent="0.3">
      <c r="A1952" s="1" t="s">
        <v>3876</v>
      </c>
      <c r="B1952" s="33" t="s">
        <v>3877</v>
      </c>
      <c r="C1952" s="1">
        <v>6029</v>
      </c>
      <c r="D1952" s="3" t="str">
        <f t="shared" si="60"/>
        <v>SPARE@EM083D</v>
      </c>
      <c r="E1952" s="1">
        <f t="shared" si="61"/>
        <v>12</v>
      </c>
      <c r="G1952" s="49"/>
    </row>
    <row r="1953" spans="1:7" x14ac:dyDescent="0.3">
      <c r="A1953" s="1" t="s">
        <v>3878</v>
      </c>
      <c r="B1953" s="33" t="s">
        <v>3879</v>
      </c>
      <c r="C1953" s="1">
        <v>6030</v>
      </c>
      <c r="D1953" s="3" t="str">
        <f t="shared" si="60"/>
        <v>SPARE@EM083E</v>
      </c>
      <c r="E1953" s="1">
        <f t="shared" si="61"/>
        <v>12</v>
      </c>
      <c r="G1953" s="49"/>
    </row>
    <row r="1954" spans="1:7" x14ac:dyDescent="0.3">
      <c r="A1954" s="1" t="s">
        <v>3880</v>
      </c>
      <c r="B1954" s="33" t="s">
        <v>3881</v>
      </c>
      <c r="C1954" s="1">
        <v>6031</v>
      </c>
      <c r="D1954" s="3" t="str">
        <f t="shared" si="60"/>
        <v>SPARE@EM083F</v>
      </c>
      <c r="E1954" s="1">
        <f t="shared" si="61"/>
        <v>12</v>
      </c>
      <c r="G1954" s="49"/>
    </row>
    <row r="1955" spans="1:7" x14ac:dyDescent="0.3">
      <c r="A1955" s="1" t="s">
        <v>3882</v>
      </c>
      <c r="B1955" s="33" t="s">
        <v>3883</v>
      </c>
      <c r="C1955" s="1">
        <v>6100</v>
      </c>
      <c r="D1955" s="3" t="str">
        <f t="shared" si="60"/>
        <v>SPARE@EM01A0</v>
      </c>
      <c r="E1955" s="1">
        <f t="shared" si="61"/>
        <v>12</v>
      </c>
      <c r="F1955"/>
      <c r="G1955" s="49"/>
    </row>
    <row r="1956" spans="1:7" x14ac:dyDescent="0.3">
      <c r="A1956" s="1" t="s">
        <v>3884</v>
      </c>
      <c r="B1956" s="33" t="s">
        <v>3885</v>
      </c>
      <c r="C1956" s="1">
        <v>6101</v>
      </c>
      <c r="D1956" s="3" t="str">
        <f t="shared" si="60"/>
        <v>SPARE@EM01A1</v>
      </c>
      <c r="E1956" s="1">
        <f t="shared" si="61"/>
        <v>12</v>
      </c>
      <c r="G1956" s="49"/>
    </row>
    <row r="1957" spans="1:7" x14ac:dyDescent="0.3">
      <c r="A1957" s="1" t="s">
        <v>3886</v>
      </c>
      <c r="B1957" s="33" t="s">
        <v>3887</v>
      </c>
      <c r="C1957" s="1">
        <v>6102</v>
      </c>
      <c r="D1957" s="3" t="str">
        <f t="shared" si="60"/>
        <v>SPARE@EM01A2</v>
      </c>
      <c r="E1957" s="1">
        <f t="shared" si="61"/>
        <v>12</v>
      </c>
      <c r="F1957"/>
      <c r="G1957" s="49"/>
    </row>
    <row r="1958" spans="1:7" x14ac:dyDescent="0.3">
      <c r="A1958" s="1" t="s">
        <v>3888</v>
      </c>
      <c r="B1958" s="33" t="s">
        <v>3889</v>
      </c>
      <c r="C1958" s="1">
        <v>6103</v>
      </c>
      <c r="D1958" s="3" t="str">
        <f t="shared" si="60"/>
        <v>SPARE@EM01A3</v>
      </c>
      <c r="E1958" s="1">
        <f t="shared" si="61"/>
        <v>12</v>
      </c>
      <c r="G1958" s="49"/>
    </row>
    <row r="1959" spans="1:7" x14ac:dyDescent="0.3">
      <c r="A1959" s="1" t="s">
        <v>3890</v>
      </c>
      <c r="B1959" s="33" t="s">
        <v>3891</v>
      </c>
      <c r="C1959" s="1">
        <v>6104</v>
      </c>
      <c r="D1959" s="3" t="str">
        <f t="shared" si="60"/>
        <v>SPARE@EM01A4</v>
      </c>
      <c r="E1959" s="1">
        <f t="shared" si="61"/>
        <v>12</v>
      </c>
      <c r="G1959" s="49"/>
    </row>
    <row r="1960" spans="1:7" x14ac:dyDescent="0.3">
      <c r="A1960" s="1" t="s">
        <v>3892</v>
      </c>
      <c r="B1960" s="33" t="s">
        <v>3893</v>
      </c>
      <c r="C1960" s="1">
        <v>6105</v>
      </c>
      <c r="D1960" s="3" t="str">
        <f t="shared" si="60"/>
        <v>SPARE@EM01A5</v>
      </c>
      <c r="E1960" s="1">
        <f t="shared" si="61"/>
        <v>12</v>
      </c>
      <c r="G1960" s="49"/>
    </row>
    <row r="1961" spans="1:7" x14ac:dyDescent="0.3">
      <c r="A1961" s="1" t="s">
        <v>3894</v>
      </c>
      <c r="B1961" s="33" t="s">
        <v>3895</v>
      </c>
      <c r="C1961" s="1">
        <v>6106</v>
      </c>
      <c r="D1961" s="3" t="str">
        <f t="shared" si="60"/>
        <v>SPARE@EM01A6</v>
      </c>
      <c r="E1961" s="1">
        <f t="shared" si="61"/>
        <v>12</v>
      </c>
      <c r="F1961"/>
      <c r="G1961" s="49"/>
    </row>
    <row r="1962" spans="1:7" x14ac:dyDescent="0.3">
      <c r="A1962" s="1" t="s">
        <v>3896</v>
      </c>
      <c r="B1962" s="33" t="s">
        <v>3897</v>
      </c>
      <c r="C1962" s="1">
        <v>6107</v>
      </c>
      <c r="D1962" s="3" t="str">
        <f t="shared" si="60"/>
        <v>SPARE@EM01A7</v>
      </c>
      <c r="E1962" s="1">
        <f t="shared" si="61"/>
        <v>12</v>
      </c>
      <c r="F1962"/>
      <c r="G1962" s="49"/>
    </row>
    <row r="1963" spans="1:7" x14ac:dyDescent="0.3">
      <c r="A1963" s="1" t="s">
        <v>3898</v>
      </c>
      <c r="B1963" s="33" t="s">
        <v>3899</v>
      </c>
      <c r="C1963" s="1">
        <v>6108</v>
      </c>
      <c r="D1963" s="3" t="str">
        <f t="shared" si="60"/>
        <v>SPARE@EM01A8</v>
      </c>
      <c r="E1963" s="1">
        <f t="shared" si="61"/>
        <v>12</v>
      </c>
      <c r="G1963" s="49"/>
    </row>
    <row r="1964" spans="1:7" x14ac:dyDescent="0.3">
      <c r="A1964" s="1" t="s">
        <v>3900</v>
      </c>
      <c r="B1964" s="33" t="s">
        <v>3901</v>
      </c>
      <c r="C1964" s="1">
        <v>6109</v>
      </c>
      <c r="D1964" s="3" t="str">
        <f t="shared" si="60"/>
        <v>SPARE@EM01A9</v>
      </c>
      <c r="E1964" s="1">
        <f t="shared" si="61"/>
        <v>12</v>
      </c>
      <c r="G1964" s="49"/>
    </row>
    <row r="1965" spans="1:7" x14ac:dyDescent="0.3">
      <c r="A1965" s="1" t="s">
        <v>3902</v>
      </c>
      <c r="B1965" s="33" t="s">
        <v>3903</v>
      </c>
      <c r="C1965" s="1">
        <v>6110</v>
      </c>
      <c r="D1965" s="3" t="str">
        <f t="shared" si="60"/>
        <v>SPARE@EM01AA</v>
      </c>
      <c r="E1965" s="1">
        <f t="shared" si="61"/>
        <v>12</v>
      </c>
      <c r="G1965" s="49"/>
    </row>
    <row r="1966" spans="1:7" x14ac:dyDescent="0.3">
      <c r="A1966" s="1" t="s">
        <v>3904</v>
      </c>
      <c r="B1966" s="33" t="s">
        <v>3905</v>
      </c>
      <c r="C1966" s="1">
        <v>6111</v>
      </c>
      <c r="D1966" s="3" t="str">
        <f t="shared" si="60"/>
        <v>SPARE@EM01AB</v>
      </c>
      <c r="E1966" s="1">
        <f t="shared" si="61"/>
        <v>12</v>
      </c>
      <c r="G1966" s="49"/>
    </row>
    <row r="1967" spans="1:7" x14ac:dyDescent="0.3">
      <c r="A1967" s="1" t="s">
        <v>3906</v>
      </c>
      <c r="B1967" s="33" t="s">
        <v>3907</v>
      </c>
      <c r="C1967" s="1">
        <v>6112</v>
      </c>
      <c r="D1967" s="3" t="str">
        <f t="shared" si="60"/>
        <v>SPARE@EM01AC</v>
      </c>
      <c r="E1967" s="1">
        <f t="shared" si="61"/>
        <v>12</v>
      </c>
      <c r="F1967"/>
      <c r="G1967" s="49"/>
    </row>
    <row r="1968" spans="1:7" x14ac:dyDescent="0.3">
      <c r="A1968" s="1" t="s">
        <v>3908</v>
      </c>
      <c r="B1968" s="33" t="s">
        <v>3909</v>
      </c>
      <c r="C1968" s="1">
        <v>6113</v>
      </c>
      <c r="D1968" s="3" t="str">
        <f t="shared" si="60"/>
        <v>SPARE@EM01AD</v>
      </c>
      <c r="E1968" s="1">
        <f t="shared" si="61"/>
        <v>12</v>
      </c>
      <c r="G1968" s="49"/>
    </row>
    <row r="1969" spans="1:7" x14ac:dyDescent="0.3">
      <c r="A1969" s="1" t="s">
        <v>3910</v>
      </c>
      <c r="B1969" s="33" t="s">
        <v>3911</v>
      </c>
      <c r="C1969" s="1">
        <v>6114</v>
      </c>
      <c r="D1969" s="3" t="str">
        <f t="shared" si="60"/>
        <v>SPARE@EM01AE</v>
      </c>
      <c r="E1969" s="1">
        <f t="shared" si="61"/>
        <v>12</v>
      </c>
      <c r="G1969" s="49"/>
    </row>
    <row r="1970" spans="1:7" x14ac:dyDescent="0.3">
      <c r="A1970" s="1" t="s">
        <v>3912</v>
      </c>
      <c r="B1970" s="33" t="s">
        <v>3913</v>
      </c>
      <c r="C1970" s="1">
        <v>6115</v>
      </c>
      <c r="D1970" s="3" t="str">
        <f t="shared" si="60"/>
        <v>SPARE@EM01AF</v>
      </c>
      <c r="E1970" s="1">
        <f t="shared" si="61"/>
        <v>12</v>
      </c>
      <c r="F1970"/>
      <c r="G1970" s="49"/>
    </row>
    <row r="1971" spans="1:7" x14ac:dyDescent="0.3">
      <c r="A1971" s="1" t="s">
        <v>3914</v>
      </c>
      <c r="B1971" s="33" t="s">
        <v>3915</v>
      </c>
      <c r="C1971" s="1">
        <v>6116</v>
      </c>
      <c r="D1971" s="3" t="str">
        <f t="shared" si="60"/>
        <v>SPARE@EM01B0</v>
      </c>
      <c r="E1971" s="1">
        <f t="shared" si="61"/>
        <v>12</v>
      </c>
      <c r="F1971"/>
      <c r="G1971" s="49"/>
    </row>
    <row r="1972" spans="1:7" x14ac:dyDescent="0.3">
      <c r="A1972" s="1" t="s">
        <v>3916</v>
      </c>
      <c r="B1972" s="33" t="s">
        <v>3917</v>
      </c>
      <c r="C1972" s="1">
        <v>6117</v>
      </c>
      <c r="D1972" s="3" t="str">
        <f t="shared" si="60"/>
        <v>SPARE@GMFFB1</v>
      </c>
      <c r="E1972" s="1">
        <f t="shared" si="61"/>
        <v>12</v>
      </c>
      <c r="G1972" s="49"/>
    </row>
    <row r="1973" spans="1:7" x14ac:dyDescent="0.3">
      <c r="A1973" s="1" t="s">
        <v>3918</v>
      </c>
      <c r="B1973" s="33" t="s">
        <v>3919</v>
      </c>
      <c r="C1973" s="1">
        <v>6118</v>
      </c>
      <c r="D1973" s="3" t="str">
        <f t="shared" si="60"/>
        <v>SPARE@GMFFB2</v>
      </c>
      <c r="E1973" s="1">
        <f t="shared" si="61"/>
        <v>12</v>
      </c>
      <c r="G1973" s="49"/>
    </row>
    <row r="1974" spans="1:7" x14ac:dyDescent="0.3">
      <c r="A1974" s="1" t="s">
        <v>3920</v>
      </c>
      <c r="B1974" s="33" t="s">
        <v>3921</v>
      </c>
      <c r="C1974" s="1">
        <v>6119</v>
      </c>
      <c r="D1974" s="3" t="str">
        <f t="shared" si="60"/>
        <v>SPARE@GMFFB3</v>
      </c>
      <c r="E1974" s="1">
        <f t="shared" si="61"/>
        <v>12</v>
      </c>
      <c r="G1974" s="49"/>
    </row>
    <row r="1975" spans="1:7" x14ac:dyDescent="0.3">
      <c r="A1975" s="1" t="s">
        <v>3922</v>
      </c>
      <c r="B1975" s="33" t="s">
        <v>3923</v>
      </c>
      <c r="C1975" s="1">
        <v>6120</v>
      </c>
      <c r="D1975" s="3" t="str">
        <f t="shared" si="60"/>
        <v>SPARE@GMFFB4</v>
      </c>
      <c r="E1975" s="1">
        <f t="shared" si="61"/>
        <v>12</v>
      </c>
      <c r="G1975" s="49"/>
    </row>
    <row r="1976" spans="1:7" x14ac:dyDescent="0.3">
      <c r="A1976" s="1" t="s">
        <v>3924</v>
      </c>
      <c r="B1976" s="33" t="s">
        <v>3925</v>
      </c>
      <c r="C1976" s="1">
        <v>6121</v>
      </c>
      <c r="D1976" s="3" t="str">
        <f t="shared" si="60"/>
        <v>SPARE@GMFFB5</v>
      </c>
      <c r="E1976" s="1">
        <f t="shared" si="61"/>
        <v>12</v>
      </c>
      <c r="G1976" s="49"/>
    </row>
    <row r="1977" spans="1:7" x14ac:dyDescent="0.3">
      <c r="A1977" s="1" t="s">
        <v>3926</v>
      </c>
      <c r="B1977" s="33" t="s">
        <v>3927</v>
      </c>
      <c r="C1977" s="1">
        <v>6122</v>
      </c>
      <c r="D1977" s="3" t="str">
        <f t="shared" si="60"/>
        <v>SPARE@GMFFB6</v>
      </c>
      <c r="E1977" s="1">
        <f t="shared" si="61"/>
        <v>12</v>
      </c>
      <c r="G1977" s="49"/>
    </row>
    <row r="1978" spans="1:7" x14ac:dyDescent="0.3">
      <c r="A1978" s="1" t="s">
        <v>3928</v>
      </c>
      <c r="B1978" s="33" t="s">
        <v>3929</v>
      </c>
      <c r="C1978" s="1">
        <v>6123</v>
      </c>
      <c r="D1978" s="3" t="str">
        <f t="shared" si="60"/>
        <v>SPARE@GMFFB7</v>
      </c>
      <c r="E1978" s="1">
        <f t="shared" si="61"/>
        <v>12</v>
      </c>
      <c r="G1978" s="49"/>
    </row>
    <row r="1979" spans="1:7" x14ac:dyDescent="0.3">
      <c r="A1979" s="1" t="s">
        <v>3930</v>
      </c>
      <c r="B1979" s="33" t="s">
        <v>3931</v>
      </c>
      <c r="C1979" s="1">
        <v>6124</v>
      </c>
      <c r="D1979" s="3" t="str">
        <f t="shared" si="60"/>
        <v>SPARE@GMFFB8</v>
      </c>
      <c r="E1979" s="1">
        <f t="shared" si="61"/>
        <v>12</v>
      </c>
      <c r="G1979" s="49"/>
    </row>
    <row r="1980" spans="1:7" x14ac:dyDescent="0.3">
      <c r="A1980" s="1" t="s">
        <v>3932</v>
      </c>
      <c r="B1980" s="33" t="s">
        <v>3933</v>
      </c>
      <c r="C1980" s="1">
        <v>6125</v>
      </c>
      <c r="D1980" s="3" t="str">
        <f t="shared" si="60"/>
        <v>SPARE@GMFFB9</v>
      </c>
      <c r="E1980" s="1">
        <f t="shared" si="61"/>
        <v>12</v>
      </c>
      <c r="G1980" s="49"/>
    </row>
    <row r="1981" spans="1:7" x14ac:dyDescent="0.3">
      <c r="A1981" s="1" t="s">
        <v>3934</v>
      </c>
      <c r="B1981" s="33" t="s">
        <v>3935</v>
      </c>
      <c r="C1981" s="1">
        <v>6126</v>
      </c>
      <c r="D1981" s="3" t="str">
        <f t="shared" si="60"/>
        <v>SPARE@GMFFBA</v>
      </c>
      <c r="E1981" s="1">
        <f t="shared" si="61"/>
        <v>12</v>
      </c>
      <c r="G1981" s="49"/>
    </row>
    <row r="1982" spans="1:7" x14ac:dyDescent="0.3">
      <c r="A1982" s="1" t="s">
        <v>3936</v>
      </c>
      <c r="B1982" s="33" t="s">
        <v>3937</v>
      </c>
      <c r="C1982" s="1">
        <v>6127</v>
      </c>
      <c r="D1982" s="3" t="str">
        <f t="shared" si="60"/>
        <v>SPARE@GMFFBB</v>
      </c>
      <c r="E1982" s="1">
        <f t="shared" si="61"/>
        <v>12</v>
      </c>
      <c r="G1982" s="49"/>
    </row>
    <row r="1983" spans="1:7" x14ac:dyDescent="0.3">
      <c r="A1983" s="1" t="s">
        <v>3938</v>
      </c>
      <c r="B1983" s="33" t="s">
        <v>3939</v>
      </c>
      <c r="C1983" s="1">
        <v>6128</v>
      </c>
      <c r="D1983" s="3" t="str">
        <f t="shared" si="60"/>
        <v>SPARE@GMFFBC</v>
      </c>
      <c r="E1983" s="1">
        <f t="shared" si="61"/>
        <v>12</v>
      </c>
      <c r="G1983" s="49"/>
    </row>
    <row r="1984" spans="1:7" x14ac:dyDescent="0.3">
      <c r="A1984" s="1" t="s">
        <v>3940</v>
      </c>
      <c r="B1984" s="33" t="s">
        <v>3941</v>
      </c>
      <c r="C1984" s="1">
        <v>6129</v>
      </c>
      <c r="D1984" s="3" t="str">
        <f t="shared" si="60"/>
        <v>SPARE@GMFFBD</v>
      </c>
      <c r="E1984" s="1">
        <f t="shared" si="61"/>
        <v>12</v>
      </c>
      <c r="G1984" s="49"/>
    </row>
    <row r="1985" spans="1:7" x14ac:dyDescent="0.3">
      <c r="A1985" s="1" t="s">
        <v>3942</v>
      </c>
      <c r="B1985" s="33" t="s">
        <v>3943</v>
      </c>
      <c r="C1985" s="1">
        <v>6130</v>
      </c>
      <c r="D1985" s="3" t="str">
        <f t="shared" si="60"/>
        <v>SPARE@GMFFBE</v>
      </c>
      <c r="E1985" s="1">
        <f t="shared" si="61"/>
        <v>12</v>
      </c>
      <c r="G1985" s="49"/>
    </row>
    <row r="1986" spans="1:7" x14ac:dyDescent="0.3">
      <c r="A1986" s="1" t="s">
        <v>3944</v>
      </c>
      <c r="B1986" s="33" t="s">
        <v>3945</v>
      </c>
      <c r="C1986" s="1">
        <v>6131</v>
      </c>
      <c r="D1986" s="3" t="str">
        <f t="shared" si="60"/>
        <v>SPARE@GMFFBF</v>
      </c>
      <c r="E1986" s="1">
        <f t="shared" si="61"/>
        <v>12</v>
      </c>
      <c r="G1986" s="49"/>
    </row>
    <row r="1987" spans="1:7" x14ac:dyDescent="0.3">
      <c r="A1987" s="1" t="s">
        <v>3946</v>
      </c>
      <c r="B1987" s="33" t="s">
        <v>3947</v>
      </c>
      <c r="C1987" s="1">
        <v>6200</v>
      </c>
      <c r="D1987" s="3" t="str">
        <f t="shared" ref="D1987:D2050" si="62">IF(G1987="",_xlfn.CONCAT("SPARE","@",B1987),_xlfn.CONCAT(G1987,"@",B1987))</f>
        <v>SPARE@GMFFC0</v>
      </c>
      <c r="E1987" s="1">
        <f t="shared" ref="E1987:E2050" si="63">LEN(D1987)</f>
        <v>12</v>
      </c>
      <c r="F1987"/>
      <c r="G1987" s="49"/>
    </row>
    <row r="1988" spans="1:7" x14ac:dyDescent="0.3">
      <c r="A1988" s="1" t="s">
        <v>3948</v>
      </c>
      <c r="B1988" s="33" t="s">
        <v>3949</v>
      </c>
      <c r="C1988" s="1">
        <v>6201</v>
      </c>
      <c r="D1988" s="3" t="str">
        <f t="shared" si="62"/>
        <v>SPARE@GMFFC1</v>
      </c>
      <c r="E1988" s="1">
        <f t="shared" si="63"/>
        <v>12</v>
      </c>
      <c r="G1988" s="49"/>
    </row>
    <row r="1989" spans="1:7" x14ac:dyDescent="0.3">
      <c r="A1989" s="1" t="s">
        <v>3950</v>
      </c>
      <c r="B1989" s="33" t="s">
        <v>3951</v>
      </c>
      <c r="C1989" s="1">
        <v>6202</v>
      </c>
      <c r="D1989" s="3" t="str">
        <f t="shared" si="62"/>
        <v>SPARE@GMFFC2</v>
      </c>
      <c r="E1989" s="1">
        <f t="shared" si="63"/>
        <v>12</v>
      </c>
      <c r="G1989" s="49"/>
    </row>
    <row r="1990" spans="1:7" x14ac:dyDescent="0.3">
      <c r="A1990" s="1" t="s">
        <v>3952</v>
      </c>
      <c r="B1990" s="33" t="s">
        <v>3953</v>
      </c>
      <c r="C1990" s="1">
        <v>6203</v>
      </c>
      <c r="D1990" s="3" t="str">
        <f t="shared" si="62"/>
        <v>SPARE@GMFFC3</v>
      </c>
      <c r="E1990" s="1">
        <f t="shared" si="63"/>
        <v>12</v>
      </c>
      <c r="G1990" s="49"/>
    </row>
    <row r="1991" spans="1:7" x14ac:dyDescent="0.3">
      <c r="A1991" s="1" t="s">
        <v>3954</v>
      </c>
      <c r="B1991" s="33" t="s">
        <v>3955</v>
      </c>
      <c r="C1991" s="1">
        <v>6204</v>
      </c>
      <c r="D1991" s="3" t="str">
        <f t="shared" si="62"/>
        <v>SPARE@GMFFC4</v>
      </c>
      <c r="E1991" s="1">
        <f t="shared" si="63"/>
        <v>12</v>
      </c>
      <c r="G1991" s="49"/>
    </row>
    <row r="1992" spans="1:7" x14ac:dyDescent="0.3">
      <c r="A1992" s="1" t="s">
        <v>3956</v>
      </c>
      <c r="B1992" s="33" t="s">
        <v>3957</v>
      </c>
      <c r="C1992" s="1">
        <v>6205</v>
      </c>
      <c r="D1992" s="3" t="str">
        <f t="shared" si="62"/>
        <v>SPARE@GMFFC5</v>
      </c>
      <c r="E1992" s="1">
        <f t="shared" si="63"/>
        <v>12</v>
      </c>
      <c r="G1992" s="49"/>
    </row>
    <row r="1993" spans="1:7" x14ac:dyDescent="0.3">
      <c r="A1993" s="1" t="s">
        <v>3958</v>
      </c>
      <c r="B1993" s="33" t="s">
        <v>3959</v>
      </c>
      <c r="C1993" s="1">
        <v>6206</v>
      </c>
      <c r="D1993" s="3" t="str">
        <f t="shared" si="62"/>
        <v>SPARE@GMFFC6</v>
      </c>
      <c r="E1993" s="1">
        <f t="shared" si="63"/>
        <v>12</v>
      </c>
      <c r="G1993" s="49"/>
    </row>
    <row r="1994" spans="1:7" x14ac:dyDescent="0.3">
      <c r="A1994" s="1" t="s">
        <v>3960</v>
      </c>
      <c r="B1994" s="33" t="s">
        <v>3961</v>
      </c>
      <c r="C1994" s="1">
        <v>6207</v>
      </c>
      <c r="D1994" s="3" t="str">
        <f t="shared" si="62"/>
        <v>SPARE@GMFFC7</v>
      </c>
      <c r="E1994" s="1">
        <f t="shared" si="63"/>
        <v>12</v>
      </c>
      <c r="G1994" s="49"/>
    </row>
    <row r="1995" spans="1:7" x14ac:dyDescent="0.3">
      <c r="A1995" s="1" t="s">
        <v>3962</v>
      </c>
      <c r="B1995" s="33" t="s">
        <v>3963</v>
      </c>
      <c r="C1995" s="1">
        <v>6208</v>
      </c>
      <c r="D1995" s="3" t="str">
        <f t="shared" si="62"/>
        <v>SPARE@GMFFC8</v>
      </c>
      <c r="E1995" s="1">
        <f t="shared" si="63"/>
        <v>12</v>
      </c>
      <c r="G1995" s="49"/>
    </row>
    <row r="1996" spans="1:7" x14ac:dyDescent="0.3">
      <c r="A1996" s="1" t="s">
        <v>3964</v>
      </c>
      <c r="B1996" s="33" t="s">
        <v>3965</v>
      </c>
      <c r="C1996" s="1">
        <v>6209</v>
      </c>
      <c r="D1996" s="3" t="str">
        <f t="shared" si="62"/>
        <v>SPARE@GMFFC9</v>
      </c>
      <c r="E1996" s="1">
        <f t="shared" si="63"/>
        <v>12</v>
      </c>
      <c r="G1996" s="49"/>
    </row>
    <row r="1997" spans="1:7" x14ac:dyDescent="0.3">
      <c r="A1997" s="1" t="s">
        <v>3966</v>
      </c>
      <c r="B1997" s="33" t="s">
        <v>3967</v>
      </c>
      <c r="C1997" s="1">
        <v>6210</v>
      </c>
      <c r="D1997" s="3" t="str">
        <f t="shared" si="62"/>
        <v>SPARE@GMFFCA</v>
      </c>
      <c r="E1997" s="1">
        <f t="shared" si="63"/>
        <v>12</v>
      </c>
      <c r="G1997" s="49"/>
    </row>
    <row r="1998" spans="1:7" x14ac:dyDescent="0.3">
      <c r="A1998" s="1" t="s">
        <v>3968</v>
      </c>
      <c r="B1998" s="33" t="s">
        <v>3969</v>
      </c>
      <c r="C1998" s="1">
        <v>6211</v>
      </c>
      <c r="D1998" s="3" t="str">
        <f t="shared" si="62"/>
        <v>SPARE@GMFFCB</v>
      </c>
      <c r="E1998" s="1">
        <f t="shared" si="63"/>
        <v>12</v>
      </c>
      <c r="G1998" s="49"/>
    </row>
    <row r="1999" spans="1:7" x14ac:dyDescent="0.3">
      <c r="A1999" s="1" t="s">
        <v>3970</v>
      </c>
      <c r="B1999" s="33" t="s">
        <v>3971</v>
      </c>
      <c r="C1999" s="1">
        <v>6212</v>
      </c>
      <c r="D1999" s="3" t="str">
        <f t="shared" si="62"/>
        <v>SPARE@GMFFCC</v>
      </c>
      <c r="E1999" s="1">
        <f t="shared" si="63"/>
        <v>12</v>
      </c>
      <c r="G1999" s="49"/>
    </row>
    <row r="2000" spans="1:7" x14ac:dyDescent="0.3">
      <c r="A2000" s="1" t="s">
        <v>3972</v>
      </c>
      <c r="B2000" s="33" t="s">
        <v>3973</v>
      </c>
      <c r="C2000" s="1">
        <v>6213</v>
      </c>
      <c r="D2000" s="3" t="str">
        <f t="shared" si="62"/>
        <v>SPARE@GMFFCD</v>
      </c>
      <c r="E2000" s="1">
        <f t="shared" si="63"/>
        <v>12</v>
      </c>
      <c r="G2000" s="49"/>
    </row>
    <row r="2001" spans="1:7" x14ac:dyDescent="0.3">
      <c r="A2001" s="1" t="s">
        <v>3974</v>
      </c>
      <c r="B2001" s="33" t="s">
        <v>3975</v>
      </c>
      <c r="C2001" s="1">
        <v>6214</v>
      </c>
      <c r="D2001" s="3" t="str">
        <f t="shared" si="62"/>
        <v>SPARE@GMFFCE</v>
      </c>
      <c r="E2001" s="1">
        <f t="shared" si="63"/>
        <v>12</v>
      </c>
      <c r="G2001" s="49"/>
    </row>
    <row r="2002" spans="1:7" x14ac:dyDescent="0.3">
      <c r="A2002" s="1" t="s">
        <v>3976</v>
      </c>
      <c r="B2002" s="33" t="s">
        <v>3977</v>
      </c>
      <c r="C2002" s="1">
        <v>6215</v>
      </c>
      <c r="D2002" s="3" t="str">
        <f t="shared" si="62"/>
        <v>SPARE@GMFFCF</v>
      </c>
      <c r="E2002" s="1">
        <f t="shared" si="63"/>
        <v>12</v>
      </c>
      <c r="G2002" s="49"/>
    </row>
    <row r="2003" spans="1:7" x14ac:dyDescent="0.3">
      <c r="A2003" s="1" t="s">
        <v>3978</v>
      </c>
      <c r="B2003" s="33" t="s">
        <v>3979</v>
      </c>
      <c r="C2003" s="1">
        <v>6216</v>
      </c>
      <c r="D2003" s="3" t="str">
        <f t="shared" si="62"/>
        <v>SPARE@GMFFD0</v>
      </c>
      <c r="E2003" s="1">
        <f t="shared" si="63"/>
        <v>12</v>
      </c>
      <c r="F2003"/>
      <c r="G2003" s="49"/>
    </row>
    <row r="2004" spans="1:7" x14ac:dyDescent="0.3">
      <c r="A2004" s="1" t="s">
        <v>3980</v>
      </c>
      <c r="B2004" s="33" t="s">
        <v>3981</v>
      </c>
      <c r="C2004" s="1">
        <v>6217</v>
      </c>
      <c r="D2004" s="3" t="str">
        <f t="shared" si="62"/>
        <v>SPARE@GMFFD1</v>
      </c>
      <c r="E2004" s="1">
        <f t="shared" si="63"/>
        <v>12</v>
      </c>
      <c r="G2004" s="49"/>
    </row>
    <row r="2005" spans="1:7" x14ac:dyDescent="0.3">
      <c r="A2005" s="1" t="s">
        <v>3982</v>
      </c>
      <c r="B2005" s="33" t="s">
        <v>3983</v>
      </c>
      <c r="C2005" s="1">
        <v>6218</v>
      </c>
      <c r="D2005" s="3" t="str">
        <f t="shared" si="62"/>
        <v>SPARE@GMFFD2</v>
      </c>
      <c r="E2005" s="1">
        <f t="shared" si="63"/>
        <v>12</v>
      </c>
      <c r="G2005" s="49"/>
    </row>
    <row r="2006" spans="1:7" x14ac:dyDescent="0.3">
      <c r="A2006" s="1" t="s">
        <v>3984</v>
      </c>
      <c r="B2006" s="33" t="s">
        <v>3985</v>
      </c>
      <c r="C2006" s="1">
        <v>6219</v>
      </c>
      <c r="D2006" s="3" t="str">
        <f t="shared" si="62"/>
        <v>SPARE@GMFFD3</v>
      </c>
      <c r="E2006" s="1">
        <f t="shared" si="63"/>
        <v>12</v>
      </c>
      <c r="G2006" s="49"/>
    </row>
    <row r="2007" spans="1:7" x14ac:dyDescent="0.3">
      <c r="A2007" s="1" t="s">
        <v>3986</v>
      </c>
      <c r="B2007" s="33" t="s">
        <v>3987</v>
      </c>
      <c r="C2007" s="1">
        <v>6220</v>
      </c>
      <c r="D2007" s="3" t="str">
        <f t="shared" si="62"/>
        <v>SPARE@GMFFD4</v>
      </c>
      <c r="E2007" s="1">
        <f t="shared" si="63"/>
        <v>12</v>
      </c>
      <c r="G2007" s="49"/>
    </row>
    <row r="2008" spans="1:7" x14ac:dyDescent="0.3">
      <c r="A2008" s="1" t="s">
        <v>3988</v>
      </c>
      <c r="B2008" s="33" t="s">
        <v>3989</v>
      </c>
      <c r="C2008" s="1">
        <v>6221</v>
      </c>
      <c r="D2008" s="3" t="str">
        <f t="shared" si="62"/>
        <v>SPARE@GMFFD5</v>
      </c>
      <c r="E2008" s="1">
        <f t="shared" si="63"/>
        <v>12</v>
      </c>
      <c r="G2008" s="49"/>
    </row>
    <row r="2009" spans="1:7" x14ac:dyDescent="0.3">
      <c r="A2009" s="1" t="s">
        <v>3990</v>
      </c>
      <c r="B2009" s="33" t="s">
        <v>3991</v>
      </c>
      <c r="C2009" s="1">
        <v>6222</v>
      </c>
      <c r="D2009" s="3" t="str">
        <f t="shared" si="62"/>
        <v>SPARE@GMFFD6</v>
      </c>
      <c r="E2009" s="1">
        <f t="shared" si="63"/>
        <v>12</v>
      </c>
      <c r="G2009" s="49"/>
    </row>
    <row r="2010" spans="1:7" x14ac:dyDescent="0.3">
      <c r="A2010" s="1" t="s">
        <v>3992</v>
      </c>
      <c r="B2010" s="33" t="s">
        <v>3993</v>
      </c>
      <c r="C2010" s="1">
        <v>6223</v>
      </c>
      <c r="D2010" s="3" t="str">
        <f t="shared" si="62"/>
        <v>SPARE@GMFFD7</v>
      </c>
      <c r="E2010" s="1">
        <f t="shared" si="63"/>
        <v>12</v>
      </c>
      <c r="G2010" s="49"/>
    </row>
    <row r="2011" spans="1:7" x14ac:dyDescent="0.3">
      <c r="A2011" s="1" t="s">
        <v>3994</v>
      </c>
      <c r="B2011" s="33" t="s">
        <v>3995</v>
      </c>
      <c r="C2011" s="1">
        <v>6224</v>
      </c>
      <c r="D2011" s="3" t="str">
        <f t="shared" si="62"/>
        <v>SPARE@GMFFD8</v>
      </c>
      <c r="E2011" s="1">
        <f t="shared" si="63"/>
        <v>12</v>
      </c>
      <c r="G2011" s="49"/>
    </row>
    <row r="2012" spans="1:7" x14ac:dyDescent="0.3">
      <c r="A2012" s="1" t="s">
        <v>3996</v>
      </c>
      <c r="B2012" s="33" t="s">
        <v>3997</v>
      </c>
      <c r="C2012" s="1">
        <v>6225</v>
      </c>
      <c r="D2012" s="3" t="str">
        <f t="shared" si="62"/>
        <v>SPARE@GMFFD9</v>
      </c>
      <c r="E2012" s="1">
        <f t="shared" si="63"/>
        <v>12</v>
      </c>
      <c r="G2012" s="49"/>
    </row>
    <row r="2013" spans="1:7" x14ac:dyDescent="0.3">
      <c r="A2013" s="1" t="s">
        <v>3998</v>
      </c>
      <c r="B2013" s="33" t="s">
        <v>3999</v>
      </c>
      <c r="C2013" s="1">
        <v>6226</v>
      </c>
      <c r="D2013" s="3" t="str">
        <f t="shared" si="62"/>
        <v>SPARE@GMFFDA</v>
      </c>
      <c r="E2013" s="1">
        <f t="shared" si="63"/>
        <v>12</v>
      </c>
      <c r="G2013" s="49"/>
    </row>
    <row r="2014" spans="1:7" x14ac:dyDescent="0.3">
      <c r="A2014" s="1" t="s">
        <v>4000</v>
      </c>
      <c r="B2014" s="33" t="s">
        <v>4001</v>
      </c>
      <c r="C2014" s="1">
        <v>6227</v>
      </c>
      <c r="D2014" s="3" t="str">
        <f t="shared" si="62"/>
        <v>SPARE@GMFFDB</v>
      </c>
      <c r="E2014" s="1">
        <f t="shared" si="63"/>
        <v>12</v>
      </c>
      <c r="G2014" s="49"/>
    </row>
    <row r="2015" spans="1:7" x14ac:dyDescent="0.3">
      <c r="A2015" s="1" t="s">
        <v>4002</v>
      </c>
      <c r="B2015" s="33" t="s">
        <v>4003</v>
      </c>
      <c r="C2015" s="1">
        <v>6228</v>
      </c>
      <c r="D2015" s="3" t="str">
        <f t="shared" si="62"/>
        <v>SPARE@GMFFDC</v>
      </c>
      <c r="E2015" s="1">
        <f t="shared" si="63"/>
        <v>12</v>
      </c>
      <c r="G2015" s="49"/>
    </row>
    <row r="2016" spans="1:7" x14ac:dyDescent="0.3">
      <c r="A2016" s="1" t="s">
        <v>4004</v>
      </c>
      <c r="B2016" s="33" t="s">
        <v>4005</v>
      </c>
      <c r="C2016" s="1">
        <v>6229</v>
      </c>
      <c r="D2016" s="3" t="str">
        <f t="shared" si="62"/>
        <v>SPARE@GMFFDD</v>
      </c>
      <c r="E2016" s="1">
        <f t="shared" si="63"/>
        <v>12</v>
      </c>
      <c r="G2016" s="49"/>
    </row>
    <row r="2017" spans="1:7" x14ac:dyDescent="0.3">
      <c r="A2017" s="1" t="s">
        <v>4006</v>
      </c>
      <c r="B2017" s="33" t="s">
        <v>4007</v>
      </c>
      <c r="C2017" s="1">
        <v>6230</v>
      </c>
      <c r="D2017" s="3" t="str">
        <f t="shared" si="62"/>
        <v>SPARE@GMFFDE</v>
      </c>
      <c r="E2017" s="1">
        <f t="shared" si="63"/>
        <v>12</v>
      </c>
      <c r="G2017" s="49"/>
    </row>
    <row r="2018" spans="1:7" x14ac:dyDescent="0.3">
      <c r="A2018" s="1" t="s">
        <v>4008</v>
      </c>
      <c r="B2018" s="33" t="s">
        <v>4009</v>
      </c>
      <c r="C2018" s="1">
        <v>6231</v>
      </c>
      <c r="D2018" s="3" t="str">
        <f t="shared" si="62"/>
        <v>SPARE@GMFFDF</v>
      </c>
      <c r="E2018" s="1">
        <f t="shared" si="63"/>
        <v>12</v>
      </c>
      <c r="G2018" s="49"/>
    </row>
    <row r="2019" spans="1:7" x14ac:dyDescent="0.3">
      <c r="A2019" s="1" t="s">
        <v>4010</v>
      </c>
      <c r="B2019" s="33" t="s">
        <v>4011</v>
      </c>
      <c r="C2019" s="1">
        <v>6300</v>
      </c>
      <c r="D2019" s="3" t="str">
        <f t="shared" si="62"/>
        <v>SPARE@D0E80-0</v>
      </c>
      <c r="E2019" s="1">
        <f t="shared" si="63"/>
        <v>13</v>
      </c>
      <c r="G2019" s="49"/>
    </row>
    <row r="2020" spans="1:7" x14ac:dyDescent="0.3">
      <c r="A2020" s="1" t="s">
        <v>4012</v>
      </c>
      <c r="B2020" s="33" t="s">
        <v>4013</v>
      </c>
      <c r="C2020" s="1">
        <v>6301</v>
      </c>
      <c r="D2020" s="3" t="str">
        <f t="shared" si="62"/>
        <v>SPARE@D0E80-1</v>
      </c>
      <c r="E2020" s="1">
        <f t="shared" si="63"/>
        <v>13</v>
      </c>
      <c r="G2020" s="49"/>
    </row>
    <row r="2021" spans="1:7" x14ac:dyDescent="0.3">
      <c r="A2021" s="1" t="s">
        <v>4014</v>
      </c>
      <c r="B2021" s="33" t="s">
        <v>4015</v>
      </c>
      <c r="C2021" s="1">
        <v>6302</v>
      </c>
      <c r="D2021" s="3" t="str">
        <f t="shared" si="62"/>
        <v>SPARE@D0E80-2</v>
      </c>
      <c r="E2021" s="1">
        <f t="shared" si="63"/>
        <v>13</v>
      </c>
      <c r="G2021" s="49"/>
    </row>
    <row r="2022" spans="1:7" x14ac:dyDescent="0.3">
      <c r="A2022" s="1" t="s">
        <v>4016</v>
      </c>
      <c r="B2022" s="33" t="s">
        <v>4017</v>
      </c>
      <c r="C2022" s="1">
        <v>6303</v>
      </c>
      <c r="D2022" s="3" t="str">
        <f t="shared" si="62"/>
        <v>SPARE@D0E80-3</v>
      </c>
      <c r="E2022" s="1">
        <f t="shared" si="63"/>
        <v>13</v>
      </c>
      <c r="G2022" s="49"/>
    </row>
    <row r="2023" spans="1:7" x14ac:dyDescent="0.3">
      <c r="A2023" s="1" t="s">
        <v>4018</v>
      </c>
      <c r="B2023" s="33" t="s">
        <v>4019</v>
      </c>
      <c r="C2023" s="1">
        <v>6304</v>
      </c>
      <c r="D2023" s="3" t="str">
        <f t="shared" si="62"/>
        <v>SPARE@D0E80-4</v>
      </c>
      <c r="E2023" s="1">
        <f t="shared" si="63"/>
        <v>13</v>
      </c>
      <c r="G2023" s="49"/>
    </row>
    <row r="2024" spans="1:7" x14ac:dyDescent="0.3">
      <c r="A2024" s="1" t="s">
        <v>4020</v>
      </c>
      <c r="B2024" s="33" t="s">
        <v>4021</v>
      </c>
      <c r="C2024" s="1">
        <v>6305</v>
      </c>
      <c r="D2024" s="3" t="str">
        <f t="shared" si="62"/>
        <v>SPARE@D0E80-5</v>
      </c>
      <c r="E2024" s="1">
        <f t="shared" si="63"/>
        <v>13</v>
      </c>
      <c r="G2024" s="49"/>
    </row>
    <row r="2025" spans="1:7" x14ac:dyDescent="0.3">
      <c r="A2025" s="1" t="s">
        <v>4022</v>
      </c>
      <c r="B2025" s="33" t="s">
        <v>4023</v>
      </c>
      <c r="C2025" s="1">
        <v>6306</v>
      </c>
      <c r="D2025" s="3" t="str">
        <f t="shared" si="62"/>
        <v>SPARE@D0E80-6</v>
      </c>
      <c r="E2025" s="1">
        <f t="shared" si="63"/>
        <v>13</v>
      </c>
      <c r="G2025" s="49"/>
    </row>
    <row r="2026" spans="1:7" x14ac:dyDescent="0.3">
      <c r="A2026" s="1" t="s">
        <v>4024</v>
      </c>
      <c r="B2026" s="33" t="s">
        <v>4025</v>
      </c>
      <c r="C2026" s="1">
        <v>6307</v>
      </c>
      <c r="D2026" s="3" t="str">
        <f t="shared" si="62"/>
        <v>SPARE@D0E80-7</v>
      </c>
      <c r="E2026" s="1">
        <f t="shared" si="63"/>
        <v>13</v>
      </c>
      <c r="G2026" s="49"/>
    </row>
    <row r="2027" spans="1:7" x14ac:dyDescent="0.3">
      <c r="A2027" s="1" t="s">
        <v>4026</v>
      </c>
      <c r="B2027" s="33" t="s">
        <v>4027</v>
      </c>
      <c r="C2027" s="1">
        <v>6308</v>
      </c>
      <c r="D2027" s="3" t="str">
        <f t="shared" si="62"/>
        <v>SPARE@D0E80-8</v>
      </c>
      <c r="E2027" s="1">
        <f t="shared" si="63"/>
        <v>13</v>
      </c>
      <c r="G2027" s="49"/>
    </row>
    <row r="2028" spans="1:7" x14ac:dyDescent="0.3">
      <c r="A2028" s="1" t="s">
        <v>4028</v>
      </c>
      <c r="B2028" s="33" t="s">
        <v>4029</v>
      </c>
      <c r="C2028" s="1">
        <v>6309</v>
      </c>
      <c r="D2028" s="3" t="str">
        <f t="shared" si="62"/>
        <v>SPARE@D0E80-9</v>
      </c>
      <c r="E2028" s="1">
        <f t="shared" si="63"/>
        <v>13</v>
      </c>
      <c r="G2028" s="49"/>
    </row>
    <row r="2029" spans="1:7" x14ac:dyDescent="0.3">
      <c r="A2029" s="1" t="s">
        <v>4030</v>
      </c>
      <c r="B2029" s="33" t="s">
        <v>4031</v>
      </c>
      <c r="C2029" s="1">
        <v>6310</v>
      </c>
      <c r="D2029" s="3" t="str">
        <f t="shared" si="62"/>
        <v>SPARE@D0E80-A</v>
      </c>
      <c r="E2029" s="1">
        <f t="shared" si="63"/>
        <v>13</v>
      </c>
      <c r="G2029" s="49"/>
    </row>
    <row r="2030" spans="1:7" x14ac:dyDescent="0.3">
      <c r="A2030" s="1" t="s">
        <v>4032</v>
      </c>
      <c r="B2030" s="33" t="s">
        <v>4033</v>
      </c>
      <c r="C2030" s="1">
        <v>6311</v>
      </c>
      <c r="D2030" s="3" t="str">
        <f t="shared" si="62"/>
        <v>SPARE@D0E80-B</v>
      </c>
      <c r="E2030" s="1">
        <f t="shared" si="63"/>
        <v>13</v>
      </c>
      <c r="G2030" s="49"/>
    </row>
    <row r="2031" spans="1:7" x14ac:dyDescent="0.3">
      <c r="A2031" s="1" t="s">
        <v>4034</v>
      </c>
      <c r="B2031" s="33" t="s">
        <v>4035</v>
      </c>
      <c r="C2031" s="1">
        <v>6312</v>
      </c>
      <c r="D2031" s="3" t="str">
        <f t="shared" si="62"/>
        <v>SPARE@D0E80-C</v>
      </c>
      <c r="E2031" s="1">
        <f t="shared" si="63"/>
        <v>13</v>
      </c>
      <c r="G2031" s="49"/>
    </row>
    <row r="2032" spans="1:7" x14ac:dyDescent="0.3">
      <c r="A2032" s="1" t="s">
        <v>4036</v>
      </c>
      <c r="B2032" s="33" t="s">
        <v>4037</v>
      </c>
      <c r="C2032" s="1">
        <v>6313</v>
      </c>
      <c r="D2032" s="3" t="str">
        <f t="shared" si="62"/>
        <v>SPARE@D0E80-D</v>
      </c>
      <c r="E2032" s="1">
        <f t="shared" si="63"/>
        <v>13</v>
      </c>
      <c r="G2032" s="49"/>
    </row>
    <row r="2033" spans="1:7" x14ac:dyDescent="0.3">
      <c r="A2033" s="1" t="s">
        <v>4038</v>
      </c>
      <c r="B2033" s="33" t="s">
        <v>4039</v>
      </c>
      <c r="C2033" s="1">
        <v>6314</v>
      </c>
      <c r="D2033" s="3" t="str">
        <f t="shared" si="62"/>
        <v>SPARE@D0E80-E</v>
      </c>
      <c r="E2033" s="1">
        <f t="shared" si="63"/>
        <v>13</v>
      </c>
      <c r="G2033" s="49"/>
    </row>
    <row r="2034" spans="1:7" x14ac:dyDescent="0.3">
      <c r="A2034" s="1" t="s">
        <v>4040</v>
      </c>
      <c r="B2034" s="33" t="s">
        <v>4041</v>
      </c>
      <c r="C2034" s="1">
        <v>6315</v>
      </c>
      <c r="D2034" s="3" t="str">
        <f t="shared" si="62"/>
        <v>SPARE@D0E80-F</v>
      </c>
      <c r="E2034" s="1">
        <f t="shared" si="63"/>
        <v>13</v>
      </c>
      <c r="G2034" s="49"/>
    </row>
    <row r="2035" spans="1:7" x14ac:dyDescent="0.3">
      <c r="A2035" s="1" t="s">
        <v>4042</v>
      </c>
      <c r="B2035" s="33" t="s">
        <v>4043</v>
      </c>
      <c r="C2035" s="1">
        <v>6316</v>
      </c>
      <c r="D2035" s="3" t="str">
        <f t="shared" si="62"/>
        <v>SPARE@D0E81-0</v>
      </c>
      <c r="E2035" s="1">
        <f t="shared" si="63"/>
        <v>13</v>
      </c>
      <c r="G2035" s="49"/>
    </row>
    <row r="2036" spans="1:7" x14ac:dyDescent="0.3">
      <c r="A2036" s="1" t="s">
        <v>4044</v>
      </c>
      <c r="B2036" s="33" t="s">
        <v>4045</v>
      </c>
      <c r="C2036" s="1">
        <v>6317</v>
      </c>
      <c r="D2036" s="3" t="str">
        <f t="shared" si="62"/>
        <v>SPARE@D0E81-1</v>
      </c>
      <c r="E2036" s="1">
        <f t="shared" si="63"/>
        <v>13</v>
      </c>
      <c r="G2036" s="49"/>
    </row>
    <row r="2037" spans="1:7" x14ac:dyDescent="0.3">
      <c r="A2037" s="1" t="s">
        <v>4046</v>
      </c>
      <c r="B2037" s="33" t="s">
        <v>4047</v>
      </c>
      <c r="C2037" s="1">
        <v>6318</v>
      </c>
      <c r="D2037" s="3" t="str">
        <f t="shared" si="62"/>
        <v>SPARE@D0E81-2</v>
      </c>
      <c r="E2037" s="1">
        <f t="shared" si="63"/>
        <v>13</v>
      </c>
      <c r="G2037" s="49"/>
    </row>
    <row r="2038" spans="1:7" x14ac:dyDescent="0.3">
      <c r="A2038" s="1" t="s">
        <v>4048</v>
      </c>
      <c r="B2038" s="33" t="s">
        <v>4049</v>
      </c>
      <c r="C2038" s="1">
        <v>6319</v>
      </c>
      <c r="D2038" s="3" t="str">
        <f t="shared" si="62"/>
        <v>SPARE@D0E81-3</v>
      </c>
      <c r="E2038" s="1">
        <f t="shared" si="63"/>
        <v>13</v>
      </c>
      <c r="G2038" s="49"/>
    </row>
    <row r="2039" spans="1:7" x14ac:dyDescent="0.3">
      <c r="A2039" s="1" t="s">
        <v>4050</v>
      </c>
      <c r="B2039" s="33" t="s">
        <v>4051</v>
      </c>
      <c r="C2039" s="1">
        <v>6320</v>
      </c>
      <c r="D2039" s="3" t="str">
        <f t="shared" si="62"/>
        <v>SPARE@D0E81-4</v>
      </c>
      <c r="E2039" s="1">
        <f t="shared" si="63"/>
        <v>13</v>
      </c>
      <c r="G2039" s="49"/>
    </row>
    <row r="2040" spans="1:7" x14ac:dyDescent="0.3">
      <c r="A2040" s="1" t="s">
        <v>4052</v>
      </c>
      <c r="B2040" s="33" t="s">
        <v>4053</v>
      </c>
      <c r="C2040" s="1">
        <v>6321</v>
      </c>
      <c r="D2040" s="3" t="str">
        <f t="shared" si="62"/>
        <v>SPARE@D0E81-5</v>
      </c>
      <c r="E2040" s="1">
        <f t="shared" si="63"/>
        <v>13</v>
      </c>
      <c r="G2040" s="49"/>
    </row>
    <row r="2041" spans="1:7" x14ac:dyDescent="0.3">
      <c r="A2041" s="1" t="s">
        <v>4054</v>
      </c>
      <c r="B2041" s="33" t="s">
        <v>4055</v>
      </c>
      <c r="C2041" s="1">
        <v>6322</v>
      </c>
      <c r="D2041" s="3" t="str">
        <f t="shared" si="62"/>
        <v>SPARE@D0E81-6</v>
      </c>
      <c r="E2041" s="1">
        <f t="shared" si="63"/>
        <v>13</v>
      </c>
      <c r="G2041" s="49"/>
    </row>
    <row r="2042" spans="1:7" x14ac:dyDescent="0.3">
      <c r="A2042" s="1" t="s">
        <v>4056</v>
      </c>
      <c r="B2042" s="33" t="s">
        <v>4057</v>
      </c>
      <c r="C2042" s="1">
        <v>6323</v>
      </c>
      <c r="D2042" s="3" t="str">
        <f t="shared" si="62"/>
        <v>SPARE@D0E81-7</v>
      </c>
      <c r="E2042" s="1">
        <f t="shared" si="63"/>
        <v>13</v>
      </c>
      <c r="G2042" s="49"/>
    </row>
    <row r="2043" spans="1:7" x14ac:dyDescent="0.3">
      <c r="A2043" s="1" t="s">
        <v>4058</v>
      </c>
      <c r="B2043" s="33" t="s">
        <v>4059</v>
      </c>
      <c r="C2043" s="1">
        <v>6324</v>
      </c>
      <c r="D2043" s="3" t="str">
        <f t="shared" si="62"/>
        <v>SPARE@D0E81-8</v>
      </c>
      <c r="E2043" s="1">
        <f t="shared" si="63"/>
        <v>13</v>
      </c>
      <c r="G2043" s="49"/>
    </row>
    <row r="2044" spans="1:7" x14ac:dyDescent="0.3">
      <c r="A2044" s="1" t="s">
        <v>4060</v>
      </c>
      <c r="B2044" s="33" t="s">
        <v>4061</v>
      </c>
      <c r="C2044" s="1">
        <v>6325</v>
      </c>
      <c r="D2044" s="3" t="str">
        <f t="shared" si="62"/>
        <v>SPARE@D0E81-9</v>
      </c>
      <c r="E2044" s="1">
        <f t="shared" si="63"/>
        <v>13</v>
      </c>
      <c r="G2044" s="49"/>
    </row>
    <row r="2045" spans="1:7" x14ac:dyDescent="0.3">
      <c r="A2045" s="1" t="s">
        <v>4062</v>
      </c>
      <c r="B2045" s="33" t="s">
        <v>4063</v>
      </c>
      <c r="C2045" s="1">
        <v>6326</v>
      </c>
      <c r="D2045" s="3" t="str">
        <f t="shared" si="62"/>
        <v>SPARE@D0E81-A</v>
      </c>
      <c r="E2045" s="1">
        <f t="shared" si="63"/>
        <v>13</v>
      </c>
      <c r="G2045" s="49"/>
    </row>
    <row r="2046" spans="1:7" x14ac:dyDescent="0.3">
      <c r="A2046" s="1" t="s">
        <v>4064</v>
      </c>
      <c r="B2046" s="33" t="s">
        <v>4065</v>
      </c>
      <c r="C2046" s="1">
        <v>6327</v>
      </c>
      <c r="D2046" s="3" t="str">
        <f t="shared" si="62"/>
        <v>SPARE@D0E81-B</v>
      </c>
      <c r="E2046" s="1">
        <f t="shared" si="63"/>
        <v>13</v>
      </c>
      <c r="G2046" s="49"/>
    </row>
    <row r="2047" spans="1:7" x14ac:dyDescent="0.3">
      <c r="A2047" s="1" t="s">
        <v>4066</v>
      </c>
      <c r="B2047" s="33" t="s">
        <v>4067</v>
      </c>
      <c r="C2047" s="1">
        <v>6328</v>
      </c>
      <c r="D2047" s="3" t="str">
        <f t="shared" si="62"/>
        <v>SPARE@D0E81-C</v>
      </c>
      <c r="E2047" s="1">
        <f t="shared" si="63"/>
        <v>13</v>
      </c>
      <c r="G2047" s="49"/>
    </row>
    <row r="2048" spans="1:7" x14ac:dyDescent="0.3">
      <c r="A2048" s="1" t="s">
        <v>4068</v>
      </c>
      <c r="B2048" s="33" t="s">
        <v>4069</v>
      </c>
      <c r="C2048" s="1">
        <v>6329</v>
      </c>
      <c r="D2048" s="3" t="str">
        <f t="shared" si="62"/>
        <v>SPARE@D0E81-D</v>
      </c>
      <c r="E2048" s="1">
        <f t="shared" si="63"/>
        <v>13</v>
      </c>
      <c r="G2048" s="49"/>
    </row>
    <row r="2049" spans="1:7" x14ac:dyDescent="0.3">
      <c r="A2049" s="1" t="s">
        <v>4070</v>
      </c>
      <c r="B2049" s="33" t="s">
        <v>4071</v>
      </c>
      <c r="C2049" s="1">
        <v>6330</v>
      </c>
      <c r="D2049" s="3" t="str">
        <f t="shared" si="62"/>
        <v>SPARE@D0E81-E</v>
      </c>
      <c r="E2049" s="1">
        <f t="shared" si="63"/>
        <v>13</v>
      </c>
      <c r="G2049" s="49"/>
    </row>
    <row r="2050" spans="1:7" x14ac:dyDescent="0.3">
      <c r="A2050" s="1" t="s">
        <v>4072</v>
      </c>
      <c r="B2050" s="33" t="s">
        <v>4073</v>
      </c>
      <c r="C2050" s="1">
        <v>6331</v>
      </c>
      <c r="D2050" s="3" t="str">
        <f t="shared" si="62"/>
        <v>SPARE@D0E81-F</v>
      </c>
      <c r="E2050" s="1">
        <f t="shared" si="63"/>
        <v>13</v>
      </c>
      <c r="G2050" s="49"/>
    </row>
  </sheetData>
  <mergeCells count="4">
    <mergeCell ref="A1:C2"/>
    <mergeCell ref="D1:D2"/>
    <mergeCell ref="E1:E2"/>
    <mergeCell ref="F1:G1"/>
  </mergeCells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 customWidth="1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 customWidth="1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 customWidth="1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69"/>
      <c r="C1" s="69"/>
      <c r="D1" s="69"/>
      <c r="E1" s="69"/>
      <c r="F1" s="69"/>
      <c r="H1" s="71"/>
      <c r="I1" s="69"/>
      <c r="J1" s="69"/>
      <c r="K1" s="69"/>
      <c r="L1" s="69"/>
      <c r="M1" s="69"/>
      <c r="O1" s="68"/>
      <c r="P1" s="69"/>
      <c r="Q1" s="69"/>
      <c r="R1" s="69"/>
      <c r="S1" s="69"/>
      <c r="T1" s="70"/>
    </row>
    <row r="2" spans="1:20" s="8" customFormat="1" ht="50.1" customHeight="1" thickBot="1" x14ac:dyDescent="0.35">
      <c r="A2" s="10" t="s">
        <v>4074</v>
      </c>
      <c r="B2" s="15" t="s">
        <v>4075</v>
      </c>
      <c r="C2" s="13" t="s">
        <v>4076</v>
      </c>
      <c r="D2" s="14" t="s">
        <v>4077</v>
      </c>
      <c r="E2" s="14" t="s">
        <v>4078</v>
      </c>
      <c r="F2" s="26" t="s">
        <v>4079</v>
      </c>
      <c r="G2" s="9"/>
      <c r="H2" s="10" t="s">
        <v>4074</v>
      </c>
      <c r="I2" s="15" t="s">
        <v>4075</v>
      </c>
      <c r="J2" s="13" t="s">
        <v>4076</v>
      </c>
      <c r="K2" s="14" t="s">
        <v>4077</v>
      </c>
      <c r="L2" s="14" t="s">
        <v>4078</v>
      </c>
      <c r="M2" s="26" t="s">
        <v>4079</v>
      </c>
      <c r="N2" s="9"/>
      <c r="O2" s="11" t="s">
        <v>4074</v>
      </c>
      <c r="P2" s="15" t="s">
        <v>4075</v>
      </c>
      <c r="Q2" s="13" t="s">
        <v>4076</v>
      </c>
      <c r="R2" s="14" t="s">
        <v>4077</v>
      </c>
      <c r="S2" s="14" t="s">
        <v>4078</v>
      </c>
      <c r="T2" s="26" t="s">
        <v>4079</v>
      </c>
    </row>
    <row r="3" spans="1:20" ht="14.4" customHeight="1" x14ac:dyDescent="0.3">
      <c r="A3" s="67"/>
      <c r="B3" s="64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7"/>
      <c r="I3" s="64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7"/>
      <c r="P3" s="64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customHeight="1" x14ac:dyDescent="0.3">
      <c r="A4" s="65"/>
      <c r="B4" s="65"/>
      <c r="C4" s="41"/>
      <c r="D4" s="35"/>
      <c r="E4" s="5">
        <v>1</v>
      </c>
      <c r="F4" s="1" t="s">
        <v>8</v>
      </c>
      <c r="H4" s="65"/>
      <c r="I4" s="65"/>
      <c r="J4" s="1"/>
      <c r="K4" s="35"/>
      <c r="L4" s="5">
        <v>1</v>
      </c>
      <c r="M4" s="1" t="s">
        <v>8</v>
      </c>
      <c r="O4" s="65"/>
      <c r="P4" s="65"/>
      <c r="Q4" s="1"/>
      <c r="R4" s="35"/>
      <c r="S4" s="5">
        <v>1</v>
      </c>
      <c r="T4" s="1" t="s">
        <v>8</v>
      </c>
    </row>
    <row r="5" spans="1:20" ht="14.4" customHeight="1" x14ac:dyDescent="0.3">
      <c r="A5" s="65"/>
      <c r="B5" s="65"/>
      <c r="C5" s="41"/>
      <c r="D5" s="35"/>
      <c r="E5" s="5">
        <v>2</v>
      </c>
      <c r="F5" s="1" t="s">
        <v>10</v>
      </c>
      <c r="H5" s="65"/>
      <c r="I5" s="65"/>
      <c r="J5" s="1"/>
      <c r="K5" s="35"/>
      <c r="L5" s="5">
        <v>2</v>
      </c>
      <c r="M5" s="1" t="s">
        <v>10</v>
      </c>
      <c r="O5" s="65"/>
      <c r="P5" s="65"/>
      <c r="Q5" s="1"/>
      <c r="R5" s="35"/>
      <c r="S5" s="5">
        <v>2</v>
      </c>
      <c r="T5" s="1" t="s">
        <v>10</v>
      </c>
    </row>
    <row r="6" spans="1:20" ht="15" customHeight="1" thickBot="1" x14ac:dyDescent="0.35">
      <c r="A6" s="61"/>
      <c r="B6" s="65"/>
      <c r="C6" s="42"/>
      <c r="D6" s="46"/>
      <c r="E6" s="22">
        <v>3</v>
      </c>
      <c r="F6" s="1" t="s">
        <v>12</v>
      </c>
      <c r="H6" s="61"/>
      <c r="I6" s="65"/>
      <c r="J6" s="1"/>
      <c r="K6" s="35"/>
      <c r="L6" s="22">
        <v>3</v>
      </c>
      <c r="M6" s="1" t="s">
        <v>12</v>
      </c>
      <c r="O6" s="61"/>
      <c r="P6" s="65"/>
      <c r="Q6" s="1"/>
      <c r="R6" s="35"/>
      <c r="S6" s="22">
        <v>3</v>
      </c>
      <c r="T6" s="1" t="s">
        <v>12</v>
      </c>
    </row>
    <row r="7" spans="1:20" ht="14.4" customHeight="1" x14ac:dyDescent="0.3">
      <c r="A7" s="67"/>
      <c r="B7" s="65"/>
      <c r="C7" s="40"/>
      <c r="D7" s="48"/>
      <c r="E7" s="17">
        <v>4</v>
      </c>
      <c r="F7" s="1" t="s">
        <v>14</v>
      </c>
      <c r="H7" s="67"/>
      <c r="I7" s="65"/>
      <c r="J7" s="36"/>
      <c r="K7" s="35"/>
      <c r="L7" s="17">
        <v>4</v>
      </c>
      <c r="M7" s="1" t="s">
        <v>14</v>
      </c>
      <c r="O7" s="67"/>
      <c r="P7" s="65"/>
      <c r="Q7" s="36"/>
      <c r="R7" s="35"/>
      <c r="S7" s="17">
        <v>4</v>
      </c>
      <c r="T7" s="1" t="s">
        <v>14</v>
      </c>
    </row>
    <row r="8" spans="1:20" ht="14.4" customHeight="1" x14ac:dyDescent="0.3">
      <c r="A8" s="65"/>
      <c r="B8" s="65"/>
      <c r="C8" s="41"/>
      <c r="D8" s="35"/>
      <c r="E8" s="5">
        <v>5</v>
      </c>
      <c r="F8" s="1" t="s">
        <v>16</v>
      </c>
      <c r="H8" s="65"/>
      <c r="I8" s="65"/>
      <c r="J8" s="37"/>
      <c r="K8" s="35"/>
      <c r="L8" s="5">
        <v>5</v>
      </c>
      <c r="M8" s="1" t="s">
        <v>16</v>
      </c>
      <c r="O8" s="65"/>
      <c r="P8" s="65"/>
      <c r="Q8" s="37"/>
      <c r="R8" s="35"/>
      <c r="S8" s="5">
        <v>5</v>
      </c>
      <c r="T8" s="1" t="s">
        <v>16</v>
      </c>
    </row>
    <row r="9" spans="1:20" ht="14.4" customHeight="1" x14ac:dyDescent="0.3">
      <c r="A9" s="65"/>
      <c r="B9" s="65"/>
      <c r="C9" s="41"/>
      <c r="D9" s="35"/>
      <c r="E9" s="5">
        <v>6</v>
      </c>
      <c r="F9" s="1" t="s">
        <v>18</v>
      </c>
      <c r="H9" s="65"/>
      <c r="I9" s="65"/>
      <c r="J9" s="37"/>
      <c r="K9" s="35"/>
      <c r="L9" s="5">
        <v>6</v>
      </c>
      <c r="M9" s="1" t="s">
        <v>18</v>
      </c>
      <c r="O9" s="65"/>
      <c r="P9" s="65"/>
      <c r="Q9" s="37"/>
      <c r="R9" s="35"/>
      <c r="S9" s="5">
        <v>6</v>
      </c>
      <c r="T9" s="1" t="s">
        <v>18</v>
      </c>
    </row>
    <row r="10" spans="1:20" ht="15" customHeight="1" thickBot="1" x14ac:dyDescent="0.35">
      <c r="A10" s="61"/>
      <c r="B10" s="65"/>
      <c r="C10" s="42"/>
      <c r="D10" s="46"/>
      <c r="E10" s="22">
        <v>7</v>
      </c>
      <c r="F10" s="1" t="s">
        <v>20</v>
      </c>
      <c r="H10" s="61"/>
      <c r="I10" s="65"/>
      <c r="J10" s="38"/>
      <c r="K10" s="35"/>
      <c r="L10" s="22">
        <v>7</v>
      </c>
      <c r="M10" s="1" t="s">
        <v>20</v>
      </c>
      <c r="O10" s="61"/>
      <c r="P10" s="65"/>
      <c r="Q10" s="38"/>
      <c r="R10" s="35"/>
      <c r="S10" s="22">
        <v>7</v>
      </c>
      <c r="T10" s="1" t="s">
        <v>20</v>
      </c>
    </row>
    <row r="11" spans="1:20" ht="14.4" customHeight="1" x14ac:dyDescent="0.3">
      <c r="A11" s="67"/>
      <c r="B11" s="65"/>
      <c r="C11" s="40"/>
      <c r="D11" s="48"/>
      <c r="E11" s="17">
        <v>8</v>
      </c>
      <c r="F11" s="1" t="s">
        <v>22</v>
      </c>
      <c r="H11" s="67"/>
      <c r="I11" s="65"/>
      <c r="J11" s="36"/>
      <c r="K11" s="35"/>
      <c r="L11" s="17">
        <v>8</v>
      </c>
      <c r="M11" s="1" t="s">
        <v>22</v>
      </c>
      <c r="O11" s="67"/>
      <c r="P11" s="65"/>
      <c r="Q11" s="36"/>
      <c r="R11" s="35"/>
      <c r="S11" s="17">
        <v>8</v>
      </c>
      <c r="T11" s="1" t="s">
        <v>22</v>
      </c>
    </row>
    <row r="12" spans="1:20" ht="14.4" customHeight="1" x14ac:dyDescent="0.3">
      <c r="A12" s="65"/>
      <c r="B12" s="65"/>
      <c r="C12" s="41"/>
      <c r="D12" s="35"/>
      <c r="E12" s="5">
        <v>9</v>
      </c>
      <c r="F12" s="1" t="s">
        <v>24</v>
      </c>
      <c r="H12" s="65"/>
      <c r="I12" s="65"/>
      <c r="J12" s="37"/>
      <c r="K12" s="35"/>
      <c r="L12" s="5">
        <v>9</v>
      </c>
      <c r="M12" s="1" t="s">
        <v>24</v>
      </c>
      <c r="O12" s="65"/>
      <c r="P12" s="65"/>
      <c r="Q12" s="37"/>
      <c r="R12" s="35"/>
      <c r="S12" s="5">
        <v>9</v>
      </c>
      <c r="T12" s="1" t="s">
        <v>24</v>
      </c>
    </row>
    <row r="13" spans="1:20" ht="14.4" customHeight="1" x14ac:dyDescent="0.3">
      <c r="A13" s="65"/>
      <c r="B13" s="65"/>
      <c r="C13" s="41"/>
      <c r="D13" s="35"/>
      <c r="E13" s="5">
        <v>10</v>
      </c>
      <c r="F13" s="1" t="s">
        <v>26</v>
      </c>
      <c r="H13" s="65"/>
      <c r="I13" s="65"/>
      <c r="J13" s="37"/>
      <c r="K13" s="35"/>
      <c r="L13" s="5">
        <v>10</v>
      </c>
      <c r="M13" s="1" t="s">
        <v>26</v>
      </c>
      <c r="O13" s="65"/>
      <c r="P13" s="65"/>
      <c r="Q13" s="37"/>
      <c r="R13" s="35"/>
      <c r="S13" s="5">
        <v>10</v>
      </c>
      <c r="T13" s="1" t="s">
        <v>26</v>
      </c>
    </row>
    <row r="14" spans="1:20" ht="15" customHeight="1" thickBot="1" x14ac:dyDescent="0.35">
      <c r="A14" s="61"/>
      <c r="B14" s="65"/>
      <c r="C14" s="42"/>
      <c r="D14" s="46"/>
      <c r="E14" s="22">
        <v>11</v>
      </c>
      <c r="F14" s="1" t="s">
        <v>28</v>
      </c>
      <c r="H14" s="61"/>
      <c r="I14" s="65"/>
      <c r="J14" s="38"/>
      <c r="K14" s="35"/>
      <c r="L14" s="22">
        <v>11</v>
      </c>
      <c r="M14" s="1" t="s">
        <v>28</v>
      </c>
      <c r="O14" s="61"/>
      <c r="P14" s="65"/>
      <c r="Q14" s="38"/>
      <c r="R14" s="35"/>
      <c r="S14" s="22">
        <v>11</v>
      </c>
      <c r="T14" s="1" t="s">
        <v>28</v>
      </c>
    </row>
    <row r="15" spans="1:20" ht="14.4" customHeight="1" x14ac:dyDescent="0.3">
      <c r="A15" s="67"/>
      <c r="B15" s="65"/>
      <c r="C15" s="47"/>
      <c r="D15" s="43"/>
      <c r="E15" s="12">
        <v>12</v>
      </c>
      <c r="F15" s="1" t="s">
        <v>30</v>
      </c>
      <c r="H15" s="67"/>
      <c r="I15" s="65"/>
      <c r="J15" s="36"/>
      <c r="K15" s="35"/>
      <c r="L15" s="12">
        <v>12</v>
      </c>
      <c r="M15" s="1" t="s">
        <v>30</v>
      </c>
      <c r="O15" s="67"/>
      <c r="P15" s="65"/>
      <c r="Q15" s="36"/>
      <c r="R15" s="35"/>
      <c r="S15" s="12">
        <v>12</v>
      </c>
      <c r="T15" s="1" t="s">
        <v>30</v>
      </c>
    </row>
    <row r="16" spans="1:20" ht="14.4" customHeight="1" x14ac:dyDescent="0.3">
      <c r="A16" s="65"/>
      <c r="B16" s="65"/>
      <c r="C16" s="41"/>
      <c r="D16" s="35"/>
      <c r="E16" s="5">
        <v>13</v>
      </c>
      <c r="F16" s="1" t="s">
        <v>32</v>
      </c>
      <c r="H16" s="65"/>
      <c r="I16" s="65"/>
      <c r="J16" s="37"/>
      <c r="K16" s="35"/>
      <c r="L16" s="5">
        <v>13</v>
      </c>
      <c r="M16" s="1" t="s">
        <v>32</v>
      </c>
      <c r="O16" s="65"/>
      <c r="P16" s="65"/>
      <c r="Q16" s="37"/>
      <c r="R16" s="35"/>
      <c r="S16" s="5">
        <v>13</v>
      </c>
      <c r="T16" s="1" t="s">
        <v>32</v>
      </c>
    </row>
    <row r="17" spans="1:20" ht="14.4" customHeight="1" x14ac:dyDescent="0.3">
      <c r="A17" s="65"/>
      <c r="B17" s="65"/>
      <c r="C17" s="41"/>
      <c r="D17" s="35"/>
      <c r="E17" s="5">
        <v>14</v>
      </c>
      <c r="F17" s="1" t="s">
        <v>34</v>
      </c>
      <c r="H17" s="65"/>
      <c r="I17" s="65"/>
      <c r="J17" s="37"/>
      <c r="K17" s="35"/>
      <c r="L17" s="5">
        <v>14</v>
      </c>
      <c r="M17" s="1" t="s">
        <v>34</v>
      </c>
      <c r="O17" s="65"/>
      <c r="P17" s="65"/>
      <c r="Q17" s="37"/>
      <c r="R17" s="35"/>
      <c r="S17" s="5">
        <v>14</v>
      </c>
      <c r="T17" s="1" t="s">
        <v>34</v>
      </c>
    </row>
    <row r="18" spans="1:20" ht="15" customHeight="1" thickBot="1" x14ac:dyDescent="0.35">
      <c r="A18" s="61"/>
      <c r="B18" s="61"/>
      <c r="C18" s="42"/>
      <c r="D18" s="46"/>
      <c r="E18" s="22">
        <v>15</v>
      </c>
      <c r="F18" s="1" t="s">
        <v>36</v>
      </c>
      <c r="G18" s="23"/>
      <c r="H18" s="61"/>
      <c r="I18" s="61"/>
      <c r="J18" s="38"/>
      <c r="K18" s="35"/>
      <c r="L18" s="22">
        <v>15</v>
      </c>
      <c r="M18" s="1" t="s">
        <v>36</v>
      </c>
      <c r="N18" s="23"/>
      <c r="O18" s="61"/>
      <c r="P18" s="61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7"/>
      <c r="B19" s="64" t="str">
        <f>CONCATENATE(A19,A23,A27,A31)</f>
        <v/>
      </c>
      <c r="C19" s="16"/>
      <c r="D19" s="43"/>
      <c r="E19" s="17">
        <v>16</v>
      </c>
      <c r="F19" s="1" t="s">
        <v>38</v>
      </c>
      <c r="G19" s="18"/>
      <c r="H19" s="67"/>
      <c r="I19" s="64" t="str">
        <f>CONCATENATE(H19,H23,H27,H31)</f>
        <v/>
      </c>
      <c r="J19" s="36"/>
      <c r="K19" s="35"/>
      <c r="L19" s="17">
        <v>16</v>
      </c>
      <c r="M19" s="1" t="s">
        <v>38</v>
      </c>
      <c r="N19" s="18"/>
      <c r="O19" s="67"/>
      <c r="P19" s="64" t="str">
        <f>CONCATENATE(O19,O23,O27,O31)</f>
        <v/>
      </c>
      <c r="Q19" s="25"/>
      <c r="R19" s="35"/>
      <c r="S19" s="17">
        <v>16</v>
      </c>
      <c r="T19" s="1" t="s">
        <v>38</v>
      </c>
    </row>
    <row r="20" spans="1:20" ht="14.4" customHeight="1" x14ac:dyDescent="0.3">
      <c r="A20" s="65"/>
      <c r="B20" s="65"/>
      <c r="C20" s="1"/>
      <c r="D20" s="35"/>
      <c r="E20" s="5">
        <v>17</v>
      </c>
      <c r="F20" s="1" t="s">
        <v>40</v>
      </c>
      <c r="H20" s="65"/>
      <c r="I20" s="65"/>
      <c r="J20" s="37"/>
      <c r="K20" s="35"/>
      <c r="L20" s="5">
        <v>17</v>
      </c>
      <c r="M20" s="1" t="s">
        <v>40</v>
      </c>
      <c r="O20" s="65"/>
      <c r="P20" s="65"/>
      <c r="Q20" s="1"/>
      <c r="R20" s="35"/>
      <c r="S20" s="5">
        <v>17</v>
      </c>
      <c r="T20" s="1" t="s">
        <v>40</v>
      </c>
    </row>
    <row r="21" spans="1:20" ht="14.4" customHeight="1" x14ac:dyDescent="0.3">
      <c r="A21" s="65"/>
      <c r="B21" s="65"/>
      <c r="C21" s="1"/>
      <c r="D21" s="35"/>
      <c r="E21" s="5">
        <v>18</v>
      </c>
      <c r="F21" s="1" t="s">
        <v>42</v>
      </c>
      <c r="H21" s="65"/>
      <c r="I21" s="65"/>
      <c r="J21" s="37"/>
      <c r="K21" s="35"/>
      <c r="L21" s="5">
        <v>18</v>
      </c>
      <c r="M21" s="1" t="s">
        <v>42</v>
      </c>
      <c r="O21" s="65"/>
      <c r="P21" s="65"/>
      <c r="Q21" s="1"/>
      <c r="R21" s="35"/>
      <c r="S21" s="5">
        <v>18</v>
      </c>
      <c r="T21" s="1" t="s">
        <v>42</v>
      </c>
    </row>
    <row r="22" spans="1:20" ht="15" customHeight="1" thickBot="1" x14ac:dyDescent="0.35">
      <c r="A22" s="61"/>
      <c r="B22" s="65"/>
      <c r="C22" s="1"/>
      <c r="D22" s="35"/>
      <c r="E22" s="22">
        <v>19</v>
      </c>
      <c r="F22" s="1" t="s">
        <v>44</v>
      </c>
      <c r="H22" s="61"/>
      <c r="I22" s="65"/>
      <c r="J22" s="38"/>
      <c r="K22" s="35"/>
      <c r="L22" s="22">
        <v>19</v>
      </c>
      <c r="M22" s="1" t="s">
        <v>44</v>
      </c>
      <c r="O22" s="61"/>
      <c r="P22" s="65"/>
      <c r="Q22" s="1"/>
      <c r="R22" s="35"/>
      <c r="S22" s="22">
        <v>19</v>
      </c>
      <c r="T22" s="1" t="s">
        <v>44</v>
      </c>
    </row>
    <row r="23" spans="1:20" ht="14.4" customHeight="1" x14ac:dyDescent="0.3">
      <c r="A23" s="67"/>
      <c r="B23" s="65"/>
      <c r="C23" s="25"/>
      <c r="D23" s="35"/>
      <c r="E23" s="12">
        <v>20</v>
      </c>
      <c r="F23" s="1" t="s">
        <v>46</v>
      </c>
      <c r="H23" s="67"/>
      <c r="I23" s="65"/>
      <c r="J23" s="36"/>
      <c r="K23" s="35"/>
      <c r="L23" s="12">
        <v>20</v>
      </c>
      <c r="M23" s="1" t="s">
        <v>46</v>
      </c>
      <c r="O23" s="67"/>
      <c r="P23" s="65"/>
      <c r="Q23" s="25"/>
      <c r="R23" s="35"/>
      <c r="S23" s="12">
        <v>20</v>
      </c>
      <c r="T23" s="1" t="s">
        <v>46</v>
      </c>
    </row>
    <row r="24" spans="1:20" ht="14.4" customHeight="1" x14ac:dyDescent="0.3">
      <c r="A24" s="65"/>
      <c r="B24" s="65"/>
      <c r="C24" s="1"/>
      <c r="D24" s="35"/>
      <c r="E24" s="5">
        <v>21</v>
      </c>
      <c r="F24" s="1" t="s">
        <v>48</v>
      </c>
      <c r="H24" s="65"/>
      <c r="I24" s="65"/>
      <c r="J24" s="37"/>
      <c r="K24" s="35"/>
      <c r="L24" s="5">
        <v>21</v>
      </c>
      <c r="M24" s="1" t="s">
        <v>48</v>
      </c>
      <c r="O24" s="65"/>
      <c r="P24" s="65"/>
      <c r="Q24" s="1"/>
      <c r="R24" s="35"/>
      <c r="S24" s="5">
        <v>21</v>
      </c>
      <c r="T24" s="1" t="s">
        <v>48</v>
      </c>
    </row>
    <row r="25" spans="1:20" ht="14.4" customHeight="1" x14ac:dyDescent="0.3">
      <c r="A25" s="65"/>
      <c r="B25" s="65"/>
      <c r="C25" s="1"/>
      <c r="D25" s="35"/>
      <c r="E25" s="5">
        <v>22</v>
      </c>
      <c r="F25" s="1" t="s">
        <v>50</v>
      </c>
      <c r="H25" s="65"/>
      <c r="I25" s="65"/>
      <c r="J25" s="37"/>
      <c r="K25" s="35"/>
      <c r="L25" s="5">
        <v>22</v>
      </c>
      <c r="M25" s="1" t="s">
        <v>50</v>
      </c>
      <c r="O25" s="65"/>
      <c r="P25" s="65"/>
      <c r="Q25" s="1"/>
      <c r="R25" s="35"/>
      <c r="S25" s="5">
        <v>22</v>
      </c>
      <c r="T25" s="1" t="s">
        <v>50</v>
      </c>
    </row>
    <row r="26" spans="1:20" ht="15" customHeight="1" thickBot="1" x14ac:dyDescent="0.35">
      <c r="A26" s="61"/>
      <c r="B26" s="65"/>
      <c r="C26" s="1"/>
      <c r="D26" s="35"/>
      <c r="E26" s="22">
        <v>23</v>
      </c>
      <c r="F26" s="1" t="s">
        <v>52</v>
      </c>
      <c r="H26" s="61"/>
      <c r="I26" s="65"/>
      <c r="J26" s="38"/>
      <c r="K26" s="35"/>
      <c r="L26" s="22">
        <v>23</v>
      </c>
      <c r="M26" s="1" t="s">
        <v>52</v>
      </c>
      <c r="O26" s="61"/>
      <c r="P26" s="65"/>
      <c r="Q26" s="1"/>
      <c r="R26" s="35"/>
      <c r="S26" s="22">
        <v>23</v>
      </c>
      <c r="T26" s="1" t="s">
        <v>52</v>
      </c>
    </row>
    <row r="27" spans="1:20" ht="14.4" customHeight="1" x14ac:dyDescent="0.3">
      <c r="A27" s="67"/>
      <c r="B27" s="65"/>
      <c r="C27" s="25"/>
      <c r="D27" s="35"/>
      <c r="E27" s="17">
        <v>24</v>
      </c>
      <c r="F27" s="1" t="s">
        <v>54</v>
      </c>
      <c r="H27" s="67"/>
      <c r="I27" s="65"/>
      <c r="J27" s="36"/>
      <c r="K27" s="35"/>
      <c r="L27" s="17">
        <v>24</v>
      </c>
      <c r="M27" s="1" t="s">
        <v>54</v>
      </c>
      <c r="O27" s="67"/>
      <c r="P27" s="65"/>
      <c r="Q27" s="25"/>
      <c r="R27" s="35"/>
      <c r="S27" s="17">
        <v>24</v>
      </c>
      <c r="T27" s="1" t="s">
        <v>54</v>
      </c>
    </row>
    <row r="28" spans="1:20" ht="14.4" customHeight="1" x14ac:dyDescent="0.3">
      <c r="A28" s="65"/>
      <c r="B28" s="65"/>
      <c r="C28" s="1"/>
      <c r="D28" s="35"/>
      <c r="E28" s="5">
        <v>25</v>
      </c>
      <c r="F28" s="1" t="s">
        <v>56</v>
      </c>
      <c r="H28" s="65"/>
      <c r="I28" s="65"/>
      <c r="J28" s="37"/>
      <c r="K28" s="35"/>
      <c r="L28" s="5">
        <v>25</v>
      </c>
      <c r="M28" s="1" t="s">
        <v>56</v>
      </c>
      <c r="O28" s="65"/>
      <c r="P28" s="65"/>
      <c r="Q28" s="1"/>
      <c r="R28" s="35"/>
      <c r="S28" s="5">
        <v>25</v>
      </c>
      <c r="T28" s="1" t="s">
        <v>56</v>
      </c>
    </row>
    <row r="29" spans="1:20" ht="14.4" customHeight="1" x14ac:dyDescent="0.3">
      <c r="A29" s="65"/>
      <c r="B29" s="65"/>
      <c r="C29" s="1"/>
      <c r="D29" s="35"/>
      <c r="E29" s="5">
        <v>26</v>
      </c>
      <c r="F29" s="1" t="s">
        <v>58</v>
      </c>
      <c r="H29" s="65"/>
      <c r="I29" s="65"/>
      <c r="J29" s="37"/>
      <c r="K29" s="35"/>
      <c r="L29" s="5">
        <v>26</v>
      </c>
      <c r="M29" s="1" t="s">
        <v>58</v>
      </c>
      <c r="O29" s="65"/>
      <c r="P29" s="65"/>
      <c r="Q29" s="1"/>
      <c r="R29" s="35"/>
      <c r="S29" s="5">
        <v>26</v>
      </c>
      <c r="T29" s="1" t="s">
        <v>58</v>
      </c>
    </row>
    <row r="30" spans="1:20" ht="15" customHeight="1" thickBot="1" x14ac:dyDescent="0.35">
      <c r="A30" s="61"/>
      <c r="B30" s="65"/>
      <c r="C30" s="1"/>
      <c r="D30" s="35"/>
      <c r="E30" s="22">
        <v>27</v>
      </c>
      <c r="F30" s="1" t="s">
        <v>60</v>
      </c>
      <c r="H30" s="61"/>
      <c r="I30" s="65"/>
      <c r="J30" s="38"/>
      <c r="K30" s="35"/>
      <c r="L30" s="22">
        <v>27</v>
      </c>
      <c r="M30" s="1" t="s">
        <v>60</v>
      </c>
      <c r="O30" s="61"/>
      <c r="P30" s="65"/>
      <c r="Q30" s="1"/>
      <c r="R30" s="35"/>
      <c r="S30" s="22">
        <v>27</v>
      </c>
      <c r="T30" s="1" t="s">
        <v>60</v>
      </c>
    </row>
    <row r="31" spans="1:20" ht="14.4" customHeight="1" x14ac:dyDescent="0.3">
      <c r="A31" s="67"/>
      <c r="B31" s="65"/>
      <c r="C31" s="25"/>
      <c r="D31" s="35"/>
      <c r="E31" s="12">
        <v>28</v>
      </c>
      <c r="F31" s="1" t="s">
        <v>62</v>
      </c>
      <c r="H31" s="67"/>
      <c r="I31" s="65"/>
      <c r="J31" s="36"/>
      <c r="K31" s="35"/>
      <c r="L31" s="12">
        <v>28</v>
      </c>
      <c r="M31" s="1" t="s">
        <v>62</v>
      </c>
      <c r="O31" s="67"/>
      <c r="P31" s="65"/>
      <c r="Q31" s="25"/>
      <c r="R31" s="35"/>
      <c r="S31" s="12">
        <v>28</v>
      </c>
      <c r="T31" s="1" t="s">
        <v>62</v>
      </c>
    </row>
    <row r="32" spans="1:20" ht="14.4" customHeight="1" x14ac:dyDescent="0.3">
      <c r="A32" s="65"/>
      <c r="B32" s="65"/>
      <c r="C32" s="1"/>
      <c r="D32" s="35"/>
      <c r="E32" s="5">
        <v>29</v>
      </c>
      <c r="F32" s="1" t="s">
        <v>64</v>
      </c>
      <c r="H32" s="65"/>
      <c r="I32" s="65"/>
      <c r="J32" s="37"/>
      <c r="K32" s="35"/>
      <c r="L32" s="5">
        <v>29</v>
      </c>
      <c r="M32" s="1" t="s">
        <v>64</v>
      </c>
      <c r="O32" s="65"/>
      <c r="P32" s="65"/>
      <c r="Q32" s="1"/>
      <c r="R32" s="35"/>
      <c r="S32" s="5">
        <v>29</v>
      </c>
      <c r="T32" s="1" t="s">
        <v>64</v>
      </c>
    </row>
    <row r="33" spans="1:20" ht="14.4" customHeight="1" x14ac:dyDescent="0.3">
      <c r="A33" s="65"/>
      <c r="B33" s="65"/>
      <c r="C33" s="1"/>
      <c r="D33" s="35"/>
      <c r="E33" s="5">
        <v>30</v>
      </c>
      <c r="F33" s="1" t="s">
        <v>66</v>
      </c>
      <c r="H33" s="65"/>
      <c r="I33" s="65"/>
      <c r="J33" s="37"/>
      <c r="K33" s="35"/>
      <c r="L33" s="5">
        <v>30</v>
      </c>
      <c r="M33" s="1" t="s">
        <v>66</v>
      </c>
      <c r="O33" s="65"/>
      <c r="P33" s="65"/>
      <c r="Q33" s="1"/>
      <c r="R33" s="35"/>
      <c r="S33" s="5">
        <v>30</v>
      </c>
      <c r="T33" s="1" t="s">
        <v>66</v>
      </c>
    </row>
    <row r="34" spans="1:20" ht="15" customHeight="1" thickBot="1" x14ac:dyDescent="0.35">
      <c r="A34" s="61"/>
      <c r="B34" s="61"/>
      <c r="C34" s="1"/>
      <c r="D34" s="35"/>
      <c r="E34" s="22">
        <v>31</v>
      </c>
      <c r="F34" s="1" t="s">
        <v>68</v>
      </c>
      <c r="G34" s="23"/>
      <c r="H34" s="61"/>
      <c r="I34" s="61"/>
      <c r="J34" s="38"/>
      <c r="K34" s="35"/>
      <c r="L34" s="22">
        <v>31</v>
      </c>
      <c r="M34" s="1" t="s">
        <v>68</v>
      </c>
      <c r="N34" s="23"/>
      <c r="O34" s="61"/>
      <c r="P34" s="61"/>
      <c r="Q34" s="1"/>
      <c r="R34" s="35"/>
      <c r="S34" s="22">
        <v>31</v>
      </c>
      <c r="T34" s="1" t="s">
        <v>68</v>
      </c>
    </row>
    <row r="35" spans="1:20" ht="14.4" customHeight="1" x14ac:dyDescent="0.3">
      <c r="A35" s="67"/>
      <c r="B35" s="64" t="str">
        <f>CONCATENATE(A35,A39,A43,A47)</f>
        <v/>
      </c>
      <c r="C35" s="25"/>
      <c r="D35" s="35"/>
      <c r="E35" s="39">
        <v>0</v>
      </c>
      <c r="F35" s="1" t="s">
        <v>70</v>
      </c>
      <c r="G35" s="18"/>
      <c r="H35" s="67"/>
      <c r="I35" s="64" t="str">
        <f>CONCATENATE(H35,H39,H43,H47)</f>
        <v/>
      </c>
      <c r="J35" s="36"/>
      <c r="K35" s="35"/>
      <c r="L35" s="39">
        <v>0</v>
      </c>
      <c r="M35" s="1" t="s">
        <v>70</v>
      </c>
      <c r="N35" s="18"/>
      <c r="O35" s="67"/>
      <c r="P35" s="64" t="str">
        <f>CONCATENATE(O35,O39,O43,O47)</f>
        <v/>
      </c>
      <c r="Q35" s="25"/>
      <c r="R35" s="35"/>
      <c r="S35" s="39">
        <v>0</v>
      </c>
      <c r="T35" s="1" t="s">
        <v>70</v>
      </c>
    </row>
    <row r="36" spans="1:20" ht="14.4" customHeight="1" x14ac:dyDescent="0.3">
      <c r="A36" s="65"/>
      <c r="B36" s="65"/>
      <c r="C36" s="1"/>
      <c r="D36" s="35"/>
      <c r="E36" s="5">
        <v>1</v>
      </c>
      <c r="F36" s="1" t="s">
        <v>72</v>
      </c>
      <c r="H36" s="65"/>
      <c r="I36" s="65"/>
      <c r="J36" s="37"/>
      <c r="K36" s="35"/>
      <c r="L36" s="5">
        <v>1</v>
      </c>
      <c r="M36" s="1" t="s">
        <v>72</v>
      </c>
      <c r="O36" s="65"/>
      <c r="P36" s="65"/>
      <c r="Q36" s="1"/>
      <c r="R36" s="35"/>
      <c r="S36" s="5">
        <v>1</v>
      </c>
      <c r="T36" s="1" t="s">
        <v>72</v>
      </c>
    </row>
    <row r="37" spans="1:20" ht="14.4" customHeight="1" x14ac:dyDescent="0.3">
      <c r="A37" s="65"/>
      <c r="B37" s="65"/>
      <c r="C37" s="1"/>
      <c r="D37" s="35"/>
      <c r="E37" s="5">
        <v>2</v>
      </c>
      <c r="F37" s="1" t="s">
        <v>74</v>
      </c>
      <c r="H37" s="65"/>
      <c r="I37" s="65"/>
      <c r="J37" s="37"/>
      <c r="K37" s="35"/>
      <c r="L37" s="5">
        <v>2</v>
      </c>
      <c r="M37" s="1" t="s">
        <v>74</v>
      </c>
      <c r="O37" s="65"/>
      <c r="P37" s="65"/>
      <c r="Q37" s="1"/>
      <c r="R37" s="35"/>
      <c r="S37" s="5">
        <v>2</v>
      </c>
      <c r="T37" s="1" t="s">
        <v>74</v>
      </c>
    </row>
    <row r="38" spans="1:20" ht="15" customHeight="1" thickBot="1" x14ac:dyDescent="0.35">
      <c r="A38" s="61"/>
      <c r="B38" s="65"/>
      <c r="C38" s="1"/>
      <c r="D38" s="35"/>
      <c r="E38" s="22">
        <v>3</v>
      </c>
      <c r="F38" s="1" t="s">
        <v>76</v>
      </c>
      <c r="H38" s="61"/>
      <c r="I38" s="65"/>
      <c r="J38" s="38"/>
      <c r="K38" s="35"/>
      <c r="L38" s="22">
        <v>3</v>
      </c>
      <c r="M38" s="1" t="s">
        <v>76</v>
      </c>
      <c r="O38" s="61"/>
      <c r="P38" s="65"/>
      <c r="Q38" s="1"/>
      <c r="R38" s="35"/>
      <c r="S38" s="22">
        <v>3</v>
      </c>
      <c r="T38" s="1" t="s">
        <v>76</v>
      </c>
    </row>
    <row r="39" spans="1:20" ht="14.4" customHeight="1" x14ac:dyDescent="0.3">
      <c r="A39" s="67"/>
      <c r="B39" s="65"/>
      <c r="C39" s="25"/>
      <c r="D39" s="35"/>
      <c r="E39" s="17">
        <v>4</v>
      </c>
      <c r="F39" s="1" t="s">
        <v>78</v>
      </c>
      <c r="H39" s="67"/>
      <c r="I39" s="65"/>
      <c r="J39" s="36"/>
      <c r="K39" s="35"/>
      <c r="L39" s="17">
        <v>4</v>
      </c>
      <c r="M39" s="1" t="s">
        <v>78</v>
      </c>
      <c r="O39" s="67"/>
      <c r="P39" s="65"/>
      <c r="Q39" s="25"/>
      <c r="R39" s="35"/>
      <c r="S39" s="17">
        <v>4</v>
      </c>
      <c r="T39" s="1" t="s">
        <v>78</v>
      </c>
    </row>
    <row r="40" spans="1:20" ht="14.4" customHeight="1" x14ac:dyDescent="0.3">
      <c r="A40" s="65"/>
      <c r="B40" s="65"/>
      <c r="C40" s="1"/>
      <c r="D40" s="35"/>
      <c r="E40" s="5">
        <v>5</v>
      </c>
      <c r="F40" s="1" t="s">
        <v>80</v>
      </c>
      <c r="H40" s="65"/>
      <c r="I40" s="65"/>
      <c r="J40" s="37"/>
      <c r="K40" s="35"/>
      <c r="L40" s="5">
        <v>5</v>
      </c>
      <c r="M40" s="1" t="s">
        <v>80</v>
      </c>
      <c r="O40" s="65"/>
      <c r="P40" s="65"/>
      <c r="Q40" s="1"/>
      <c r="R40" s="35"/>
      <c r="S40" s="5">
        <v>5</v>
      </c>
      <c r="T40" s="1" t="s">
        <v>80</v>
      </c>
    </row>
    <row r="41" spans="1:20" ht="14.4" customHeight="1" x14ac:dyDescent="0.3">
      <c r="A41" s="65"/>
      <c r="B41" s="65"/>
      <c r="C41" s="1"/>
      <c r="D41" s="35"/>
      <c r="E41" s="5">
        <v>6</v>
      </c>
      <c r="F41" s="1" t="s">
        <v>82</v>
      </c>
      <c r="H41" s="65"/>
      <c r="I41" s="65"/>
      <c r="J41" s="37"/>
      <c r="K41" s="35"/>
      <c r="L41" s="5">
        <v>6</v>
      </c>
      <c r="M41" s="1" t="s">
        <v>82</v>
      </c>
      <c r="O41" s="65"/>
      <c r="P41" s="65"/>
      <c r="Q41" s="1"/>
      <c r="R41" s="35"/>
      <c r="S41" s="5">
        <v>6</v>
      </c>
      <c r="T41" s="1" t="s">
        <v>82</v>
      </c>
    </row>
    <row r="42" spans="1:20" ht="15" customHeight="1" thickBot="1" x14ac:dyDescent="0.35">
      <c r="A42" s="61"/>
      <c r="B42" s="65"/>
      <c r="C42" s="1"/>
      <c r="D42" s="35"/>
      <c r="E42" s="22">
        <v>7</v>
      </c>
      <c r="F42" s="1" t="s">
        <v>84</v>
      </c>
      <c r="H42" s="61"/>
      <c r="I42" s="65"/>
      <c r="J42" s="38"/>
      <c r="K42" s="35"/>
      <c r="L42" s="22">
        <v>7</v>
      </c>
      <c r="M42" s="1" t="s">
        <v>84</v>
      </c>
      <c r="O42" s="61"/>
      <c r="P42" s="65"/>
      <c r="Q42" s="1"/>
      <c r="R42" s="35"/>
      <c r="S42" s="22">
        <v>7</v>
      </c>
      <c r="T42" s="1" t="s">
        <v>84</v>
      </c>
    </row>
    <row r="43" spans="1:20" ht="14.4" customHeight="1" x14ac:dyDescent="0.3">
      <c r="A43" s="67"/>
      <c r="B43" s="65"/>
      <c r="C43" s="25"/>
      <c r="D43" s="35"/>
      <c r="E43" s="17">
        <v>8</v>
      </c>
      <c r="F43" s="1" t="s">
        <v>86</v>
      </c>
      <c r="H43" s="67"/>
      <c r="I43" s="65"/>
      <c r="J43" s="36"/>
      <c r="K43" s="35"/>
      <c r="L43" s="17">
        <v>8</v>
      </c>
      <c r="M43" s="1" t="s">
        <v>86</v>
      </c>
      <c r="O43" s="67"/>
      <c r="P43" s="65"/>
      <c r="Q43" s="25"/>
      <c r="R43" s="35"/>
      <c r="S43" s="17">
        <v>8</v>
      </c>
      <c r="T43" s="1" t="s">
        <v>86</v>
      </c>
    </row>
    <row r="44" spans="1:20" ht="14.4" customHeight="1" x14ac:dyDescent="0.3">
      <c r="A44" s="65"/>
      <c r="B44" s="65"/>
      <c r="C44" s="1"/>
      <c r="D44" s="35"/>
      <c r="E44" s="5">
        <v>9</v>
      </c>
      <c r="F44" s="1" t="s">
        <v>88</v>
      </c>
      <c r="H44" s="65"/>
      <c r="I44" s="65"/>
      <c r="J44" s="37"/>
      <c r="K44" s="35"/>
      <c r="L44" s="5">
        <v>9</v>
      </c>
      <c r="M44" s="1" t="s">
        <v>88</v>
      </c>
      <c r="O44" s="65"/>
      <c r="P44" s="65"/>
      <c r="Q44" s="1"/>
      <c r="R44" s="35"/>
      <c r="S44" s="5">
        <v>9</v>
      </c>
      <c r="T44" s="1" t="s">
        <v>88</v>
      </c>
    </row>
    <row r="45" spans="1:20" ht="14.4" customHeight="1" x14ac:dyDescent="0.3">
      <c r="A45" s="65"/>
      <c r="B45" s="65"/>
      <c r="C45" s="1"/>
      <c r="D45" s="35"/>
      <c r="E45" s="5">
        <v>10</v>
      </c>
      <c r="F45" s="1" t="s">
        <v>90</v>
      </c>
      <c r="H45" s="65"/>
      <c r="I45" s="65"/>
      <c r="J45" s="37"/>
      <c r="K45" s="35"/>
      <c r="L45" s="5">
        <v>10</v>
      </c>
      <c r="M45" s="1" t="s">
        <v>90</v>
      </c>
      <c r="O45" s="65"/>
      <c r="P45" s="65"/>
      <c r="Q45" s="1"/>
      <c r="R45" s="35"/>
      <c r="S45" s="5">
        <v>10</v>
      </c>
      <c r="T45" s="1" t="s">
        <v>90</v>
      </c>
    </row>
    <row r="46" spans="1:20" ht="15" customHeight="1" thickBot="1" x14ac:dyDescent="0.35">
      <c r="A46" s="61"/>
      <c r="B46" s="65"/>
      <c r="C46" s="1"/>
      <c r="D46" s="35"/>
      <c r="E46" s="22">
        <v>11</v>
      </c>
      <c r="F46" s="1" t="s">
        <v>92</v>
      </c>
      <c r="H46" s="61"/>
      <c r="I46" s="65"/>
      <c r="J46" s="38"/>
      <c r="K46" s="35"/>
      <c r="L46" s="22">
        <v>11</v>
      </c>
      <c r="M46" s="1" t="s">
        <v>92</v>
      </c>
      <c r="O46" s="61"/>
      <c r="P46" s="65"/>
      <c r="Q46" s="1"/>
      <c r="R46" s="35"/>
      <c r="S46" s="22">
        <v>11</v>
      </c>
      <c r="T46" s="1" t="s">
        <v>92</v>
      </c>
    </row>
    <row r="47" spans="1:20" ht="14.4" customHeight="1" x14ac:dyDescent="0.3">
      <c r="A47" s="67"/>
      <c r="B47" s="65"/>
      <c r="C47" s="25"/>
      <c r="D47" s="35"/>
      <c r="E47" s="12">
        <v>12</v>
      </c>
      <c r="F47" s="1" t="s">
        <v>94</v>
      </c>
      <c r="H47" s="67"/>
      <c r="I47" s="65"/>
      <c r="J47" s="36"/>
      <c r="K47" s="35"/>
      <c r="L47" s="12">
        <v>12</v>
      </c>
      <c r="M47" s="1" t="s">
        <v>94</v>
      </c>
      <c r="O47" s="67"/>
      <c r="P47" s="65"/>
      <c r="Q47" s="25"/>
      <c r="R47" s="35"/>
      <c r="S47" s="12">
        <v>12</v>
      </c>
      <c r="T47" s="1" t="s">
        <v>94</v>
      </c>
    </row>
    <row r="48" spans="1:20" ht="14.4" customHeight="1" x14ac:dyDescent="0.3">
      <c r="A48" s="65"/>
      <c r="B48" s="65"/>
      <c r="C48" s="1"/>
      <c r="D48" s="35"/>
      <c r="E48" s="5">
        <v>13</v>
      </c>
      <c r="F48" s="1" t="s">
        <v>96</v>
      </c>
      <c r="H48" s="65"/>
      <c r="I48" s="65"/>
      <c r="J48" s="37"/>
      <c r="K48" s="35"/>
      <c r="L48" s="5">
        <v>13</v>
      </c>
      <c r="M48" s="1" t="s">
        <v>96</v>
      </c>
      <c r="O48" s="65"/>
      <c r="P48" s="65"/>
      <c r="Q48" s="1"/>
      <c r="R48" s="35"/>
      <c r="S48" s="5">
        <v>13</v>
      </c>
      <c r="T48" s="1" t="s">
        <v>96</v>
      </c>
    </row>
    <row r="49" spans="1:20" ht="14.4" customHeight="1" x14ac:dyDescent="0.3">
      <c r="A49" s="65"/>
      <c r="B49" s="65"/>
      <c r="C49" s="1"/>
      <c r="D49" s="35"/>
      <c r="E49" s="5">
        <v>14</v>
      </c>
      <c r="F49" s="1" t="s">
        <v>98</v>
      </c>
      <c r="H49" s="65"/>
      <c r="I49" s="65"/>
      <c r="J49" s="37"/>
      <c r="K49" s="35"/>
      <c r="L49" s="5">
        <v>14</v>
      </c>
      <c r="M49" s="1" t="s">
        <v>98</v>
      </c>
      <c r="O49" s="65"/>
      <c r="P49" s="65"/>
      <c r="Q49" s="1"/>
      <c r="R49" s="35"/>
      <c r="S49" s="5">
        <v>14</v>
      </c>
      <c r="T49" s="1" t="s">
        <v>98</v>
      </c>
    </row>
    <row r="50" spans="1:20" ht="15" customHeight="1" thickBot="1" x14ac:dyDescent="0.35">
      <c r="A50" s="61"/>
      <c r="B50" s="61"/>
      <c r="C50" s="1"/>
      <c r="D50" s="35"/>
      <c r="E50" s="22">
        <v>15</v>
      </c>
      <c r="F50" s="1" t="s">
        <v>100</v>
      </c>
      <c r="G50" s="23"/>
      <c r="H50" s="61"/>
      <c r="I50" s="61"/>
      <c r="J50" s="38"/>
      <c r="K50" s="35"/>
      <c r="L50" s="22">
        <v>15</v>
      </c>
      <c r="M50" s="1" t="s">
        <v>100</v>
      </c>
      <c r="N50" s="23"/>
      <c r="O50" s="61"/>
      <c r="P50" s="61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7"/>
      <c r="B51" s="64" t="str">
        <f>CONCATENATE(A51,A55,A59,A63)</f>
        <v/>
      </c>
      <c r="C51" s="25"/>
      <c r="D51" s="35"/>
      <c r="E51" s="17">
        <v>16</v>
      </c>
      <c r="F51" s="1" t="s">
        <v>102</v>
      </c>
      <c r="G51" s="18"/>
      <c r="H51" s="67"/>
      <c r="I51" s="64" t="str">
        <f>CONCATENATE(H51,H55,H59,H63)</f>
        <v/>
      </c>
      <c r="J51" s="36"/>
      <c r="K51" s="35"/>
      <c r="L51" s="17">
        <v>16</v>
      </c>
      <c r="M51" s="1" t="s">
        <v>102</v>
      </c>
      <c r="N51" s="18"/>
      <c r="O51" s="67"/>
      <c r="P51" s="64" t="str">
        <f>CONCATENATE(O51,O55,O59,O63)</f>
        <v/>
      </c>
      <c r="Q51" s="25"/>
      <c r="R51" s="35"/>
      <c r="S51" s="17">
        <v>16</v>
      </c>
      <c r="T51" s="1" t="s">
        <v>102</v>
      </c>
    </row>
    <row r="52" spans="1:20" ht="14.4" customHeight="1" x14ac:dyDescent="0.3">
      <c r="A52" s="65"/>
      <c r="B52" s="65"/>
      <c r="C52" s="1"/>
      <c r="D52" s="35"/>
      <c r="E52" s="5">
        <v>17</v>
      </c>
      <c r="F52" s="1" t="s">
        <v>104</v>
      </c>
      <c r="H52" s="65"/>
      <c r="I52" s="65"/>
      <c r="J52" s="37"/>
      <c r="K52" s="35"/>
      <c r="L52" s="5">
        <v>17</v>
      </c>
      <c r="M52" s="1" t="s">
        <v>104</v>
      </c>
      <c r="O52" s="65"/>
      <c r="P52" s="65"/>
      <c r="Q52" s="1"/>
      <c r="R52" s="35"/>
      <c r="S52" s="5">
        <v>17</v>
      </c>
      <c r="T52" s="1" t="s">
        <v>104</v>
      </c>
    </row>
    <row r="53" spans="1:20" ht="14.4" customHeight="1" x14ac:dyDescent="0.3">
      <c r="A53" s="65"/>
      <c r="B53" s="65"/>
      <c r="C53" s="1"/>
      <c r="D53" s="35"/>
      <c r="E53" s="5">
        <v>18</v>
      </c>
      <c r="F53" s="1" t="s">
        <v>106</v>
      </c>
      <c r="H53" s="65"/>
      <c r="I53" s="65"/>
      <c r="J53" s="37"/>
      <c r="K53" s="35"/>
      <c r="L53" s="5">
        <v>18</v>
      </c>
      <c r="M53" s="1" t="s">
        <v>106</v>
      </c>
      <c r="O53" s="65"/>
      <c r="P53" s="65"/>
      <c r="Q53" s="1"/>
      <c r="R53" s="35"/>
      <c r="S53" s="5">
        <v>18</v>
      </c>
      <c r="T53" s="1" t="s">
        <v>106</v>
      </c>
    </row>
    <row r="54" spans="1:20" ht="15" customHeight="1" thickBot="1" x14ac:dyDescent="0.35">
      <c r="A54" s="61"/>
      <c r="B54" s="65"/>
      <c r="C54" s="1"/>
      <c r="D54" s="35"/>
      <c r="E54" s="22">
        <v>19</v>
      </c>
      <c r="F54" s="1" t="s">
        <v>108</v>
      </c>
      <c r="H54" s="61"/>
      <c r="I54" s="65"/>
      <c r="J54" s="38"/>
      <c r="K54" s="35"/>
      <c r="L54" s="22">
        <v>19</v>
      </c>
      <c r="M54" s="1" t="s">
        <v>108</v>
      </c>
      <c r="O54" s="61"/>
      <c r="P54" s="65"/>
      <c r="Q54" s="1"/>
      <c r="R54" s="35"/>
      <c r="S54" s="22">
        <v>19</v>
      </c>
      <c r="T54" s="1" t="s">
        <v>108</v>
      </c>
    </row>
    <row r="55" spans="1:20" ht="14.4" customHeight="1" x14ac:dyDescent="0.3">
      <c r="A55" s="67"/>
      <c r="B55" s="65"/>
      <c r="C55" s="25"/>
      <c r="D55" s="35"/>
      <c r="E55" s="12">
        <v>20</v>
      </c>
      <c r="F55" s="1" t="s">
        <v>110</v>
      </c>
      <c r="H55" s="67"/>
      <c r="I55" s="65"/>
      <c r="J55" s="36"/>
      <c r="K55" s="35"/>
      <c r="L55" s="12">
        <v>20</v>
      </c>
      <c r="M55" s="1" t="s">
        <v>110</v>
      </c>
      <c r="O55" s="67"/>
      <c r="P55" s="65"/>
      <c r="Q55" s="25"/>
      <c r="R55" s="35"/>
      <c r="S55" s="12">
        <v>20</v>
      </c>
      <c r="T55" s="1" t="s">
        <v>110</v>
      </c>
    </row>
    <row r="56" spans="1:20" ht="14.4" customHeight="1" x14ac:dyDescent="0.3">
      <c r="A56" s="65"/>
      <c r="B56" s="65"/>
      <c r="C56" s="1"/>
      <c r="D56" s="35"/>
      <c r="E56" s="5">
        <v>21</v>
      </c>
      <c r="F56" s="1" t="s">
        <v>112</v>
      </c>
      <c r="H56" s="65"/>
      <c r="I56" s="65"/>
      <c r="J56" s="37"/>
      <c r="K56" s="35"/>
      <c r="L56" s="5">
        <v>21</v>
      </c>
      <c r="M56" s="1" t="s">
        <v>112</v>
      </c>
      <c r="O56" s="65"/>
      <c r="P56" s="65"/>
      <c r="Q56" s="1"/>
      <c r="R56" s="35"/>
      <c r="S56" s="5">
        <v>21</v>
      </c>
      <c r="T56" s="1" t="s">
        <v>112</v>
      </c>
    </row>
    <row r="57" spans="1:20" ht="14.4" customHeight="1" x14ac:dyDescent="0.3">
      <c r="A57" s="65"/>
      <c r="B57" s="65"/>
      <c r="C57" s="1"/>
      <c r="D57" s="35"/>
      <c r="E57" s="5">
        <v>22</v>
      </c>
      <c r="F57" s="1" t="s">
        <v>114</v>
      </c>
      <c r="H57" s="65"/>
      <c r="I57" s="65"/>
      <c r="J57" s="37"/>
      <c r="K57" s="35"/>
      <c r="L57" s="5">
        <v>22</v>
      </c>
      <c r="M57" s="1" t="s">
        <v>114</v>
      </c>
      <c r="O57" s="65"/>
      <c r="P57" s="65"/>
      <c r="Q57" s="1"/>
      <c r="R57" s="35"/>
      <c r="S57" s="5">
        <v>22</v>
      </c>
      <c r="T57" s="1" t="s">
        <v>114</v>
      </c>
    </row>
    <row r="58" spans="1:20" ht="15" customHeight="1" thickBot="1" x14ac:dyDescent="0.35">
      <c r="A58" s="61"/>
      <c r="B58" s="65"/>
      <c r="C58" s="1"/>
      <c r="D58" s="35"/>
      <c r="E58" s="22">
        <v>23</v>
      </c>
      <c r="F58" s="1" t="s">
        <v>116</v>
      </c>
      <c r="H58" s="61"/>
      <c r="I58" s="65"/>
      <c r="J58" s="38"/>
      <c r="K58" s="35"/>
      <c r="L58" s="22">
        <v>23</v>
      </c>
      <c r="M58" s="1" t="s">
        <v>116</v>
      </c>
      <c r="O58" s="61"/>
      <c r="P58" s="65"/>
      <c r="Q58" s="1"/>
      <c r="R58" s="35"/>
      <c r="S58" s="22">
        <v>23</v>
      </c>
      <c r="T58" s="1" t="s">
        <v>116</v>
      </c>
    </row>
    <row r="59" spans="1:20" ht="14.4" customHeight="1" x14ac:dyDescent="0.3">
      <c r="A59" s="67"/>
      <c r="B59" s="65"/>
      <c r="C59" s="25"/>
      <c r="D59" s="35"/>
      <c r="E59" s="17">
        <v>24</v>
      </c>
      <c r="F59" s="1" t="s">
        <v>118</v>
      </c>
      <c r="H59" s="67"/>
      <c r="I59" s="65"/>
      <c r="J59" s="36"/>
      <c r="K59" s="35"/>
      <c r="L59" s="17">
        <v>24</v>
      </c>
      <c r="M59" s="1" t="s">
        <v>118</v>
      </c>
      <c r="O59" s="67"/>
      <c r="P59" s="65"/>
      <c r="Q59" s="25"/>
      <c r="R59" s="35"/>
      <c r="S59" s="17">
        <v>24</v>
      </c>
      <c r="T59" s="1" t="s">
        <v>118</v>
      </c>
    </row>
    <row r="60" spans="1:20" ht="14.4" customHeight="1" x14ac:dyDescent="0.3">
      <c r="A60" s="65"/>
      <c r="B60" s="65"/>
      <c r="C60" s="1"/>
      <c r="D60" s="35"/>
      <c r="E60" s="5">
        <v>25</v>
      </c>
      <c r="F60" s="1" t="s">
        <v>120</v>
      </c>
      <c r="H60" s="65"/>
      <c r="I60" s="65"/>
      <c r="J60" s="37"/>
      <c r="K60" s="35"/>
      <c r="L60" s="5">
        <v>25</v>
      </c>
      <c r="M60" s="1" t="s">
        <v>120</v>
      </c>
      <c r="O60" s="65"/>
      <c r="P60" s="65"/>
      <c r="Q60" s="1"/>
      <c r="R60" s="35"/>
      <c r="S60" s="5">
        <v>25</v>
      </c>
      <c r="T60" s="1" t="s">
        <v>120</v>
      </c>
    </row>
    <row r="61" spans="1:20" ht="14.4" customHeight="1" x14ac:dyDescent="0.3">
      <c r="A61" s="65"/>
      <c r="B61" s="65"/>
      <c r="C61" s="1"/>
      <c r="D61" s="35"/>
      <c r="E61" s="5">
        <v>26</v>
      </c>
      <c r="F61" s="1" t="s">
        <v>122</v>
      </c>
      <c r="H61" s="65"/>
      <c r="I61" s="65"/>
      <c r="J61" s="37"/>
      <c r="K61" s="35"/>
      <c r="L61" s="5">
        <v>26</v>
      </c>
      <c r="M61" s="1" t="s">
        <v>122</v>
      </c>
      <c r="O61" s="65"/>
      <c r="P61" s="65"/>
      <c r="Q61" s="1"/>
      <c r="R61" s="35"/>
      <c r="S61" s="5">
        <v>26</v>
      </c>
      <c r="T61" s="1" t="s">
        <v>122</v>
      </c>
    </row>
    <row r="62" spans="1:20" ht="15" customHeight="1" thickBot="1" x14ac:dyDescent="0.35">
      <c r="A62" s="61"/>
      <c r="B62" s="65"/>
      <c r="C62" s="1"/>
      <c r="D62" s="35"/>
      <c r="E62" s="22">
        <v>27</v>
      </c>
      <c r="F62" s="1" t="s">
        <v>124</v>
      </c>
      <c r="H62" s="61"/>
      <c r="I62" s="65"/>
      <c r="J62" s="38"/>
      <c r="K62" s="35"/>
      <c r="L62" s="22">
        <v>27</v>
      </c>
      <c r="M62" s="1" t="s">
        <v>124</v>
      </c>
      <c r="O62" s="61"/>
      <c r="P62" s="65"/>
      <c r="Q62" s="1"/>
      <c r="R62" s="35"/>
      <c r="S62" s="22">
        <v>27</v>
      </c>
      <c r="T62" s="1" t="s">
        <v>124</v>
      </c>
    </row>
    <row r="63" spans="1:20" ht="14.4" customHeight="1" x14ac:dyDescent="0.3">
      <c r="A63" s="67"/>
      <c r="B63" s="65"/>
      <c r="C63" s="25"/>
      <c r="D63" s="35"/>
      <c r="E63" s="12">
        <v>28</v>
      </c>
      <c r="F63" s="1" t="s">
        <v>126</v>
      </c>
      <c r="H63" s="67"/>
      <c r="I63" s="65"/>
      <c r="J63" s="36"/>
      <c r="K63" s="35"/>
      <c r="L63" s="12">
        <v>28</v>
      </c>
      <c r="M63" s="1" t="s">
        <v>126</v>
      </c>
      <c r="O63" s="67"/>
      <c r="P63" s="65"/>
      <c r="Q63" s="25"/>
      <c r="R63" s="35"/>
      <c r="S63" s="12">
        <v>28</v>
      </c>
      <c r="T63" s="1" t="s">
        <v>126</v>
      </c>
    </row>
    <row r="64" spans="1:20" ht="14.4" customHeight="1" x14ac:dyDescent="0.3">
      <c r="A64" s="65"/>
      <c r="B64" s="65"/>
      <c r="C64" s="1"/>
      <c r="D64" s="35"/>
      <c r="E64" s="5">
        <v>29</v>
      </c>
      <c r="F64" s="1" t="s">
        <v>128</v>
      </c>
      <c r="H64" s="65"/>
      <c r="I64" s="65"/>
      <c r="J64" s="37"/>
      <c r="K64" s="35"/>
      <c r="L64" s="5">
        <v>29</v>
      </c>
      <c r="M64" s="1" t="s">
        <v>128</v>
      </c>
      <c r="O64" s="65"/>
      <c r="P64" s="65"/>
      <c r="Q64" s="1"/>
      <c r="R64" s="35"/>
      <c r="S64" s="5">
        <v>29</v>
      </c>
      <c r="T64" s="1" t="s">
        <v>128</v>
      </c>
    </row>
    <row r="65" spans="1:20" ht="14.4" customHeight="1" x14ac:dyDescent="0.3">
      <c r="A65" s="65"/>
      <c r="B65" s="65"/>
      <c r="C65" s="1"/>
      <c r="D65" s="35"/>
      <c r="E65" s="5">
        <v>30</v>
      </c>
      <c r="F65" s="1" t="s">
        <v>130</v>
      </c>
      <c r="H65" s="65"/>
      <c r="I65" s="65"/>
      <c r="J65" s="37"/>
      <c r="K65" s="35"/>
      <c r="L65" s="5">
        <v>30</v>
      </c>
      <c r="M65" s="1" t="s">
        <v>130</v>
      </c>
      <c r="O65" s="65"/>
      <c r="P65" s="65"/>
      <c r="Q65" s="1"/>
      <c r="R65" s="35"/>
      <c r="S65" s="5">
        <v>30</v>
      </c>
      <c r="T65" s="1" t="s">
        <v>130</v>
      </c>
    </row>
    <row r="66" spans="1:20" ht="15" customHeight="1" thickBot="1" x14ac:dyDescent="0.35">
      <c r="A66" s="61"/>
      <c r="B66" s="61"/>
      <c r="C66" s="1"/>
      <c r="D66" s="35"/>
      <c r="E66" s="22">
        <v>31</v>
      </c>
      <c r="F66" s="1" t="s">
        <v>132</v>
      </c>
      <c r="G66" s="23"/>
      <c r="H66" s="61"/>
      <c r="I66" s="61"/>
      <c r="J66" s="38"/>
      <c r="K66" s="35"/>
      <c r="L66" s="22">
        <v>31</v>
      </c>
      <c r="M66" s="1" t="s">
        <v>132</v>
      </c>
      <c r="N66" s="23"/>
      <c r="O66" s="61"/>
      <c r="P66" s="61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7"/>
      <c r="B67" s="64" t="str">
        <f>CONCATENATE(A67,A71,A75,A79)</f>
        <v/>
      </c>
      <c r="C67" s="25"/>
      <c r="D67" s="35"/>
      <c r="E67" s="39">
        <v>0</v>
      </c>
      <c r="F67" s="1" t="s">
        <v>134</v>
      </c>
      <c r="G67" s="18"/>
      <c r="H67" s="67"/>
      <c r="I67" s="64" t="str">
        <f>CONCATENATE(H67,H71,H75,H79)</f>
        <v/>
      </c>
      <c r="J67" s="36"/>
      <c r="K67" s="35"/>
      <c r="L67" s="39">
        <v>0</v>
      </c>
      <c r="M67" s="1" t="s">
        <v>134</v>
      </c>
      <c r="N67" s="18"/>
      <c r="O67" s="67"/>
      <c r="P67" s="64" t="str">
        <f>CONCATENATE(O67,O71,O75,O79)</f>
        <v/>
      </c>
      <c r="Q67" s="25"/>
      <c r="R67" s="35"/>
      <c r="S67" s="39">
        <v>0</v>
      </c>
      <c r="T67" s="1" t="s">
        <v>134</v>
      </c>
    </row>
    <row r="68" spans="1:20" ht="14.4" customHeight="1" x14ac:dyDescent="0.3">
      <c r="A68" s="65"/>
      <c r="B68" s="65"/>
      <c r="C68" s="1"/>
      <c r="D68" s="35"/>
      <c r="E68" s="5">
        <v>1</v>
      </c>
      <c r="F68" s="1" t="s">
        <v>136</v>
      </c>
      <c r="H68" s="65"/>
      <c r="I68" s="65"/>
      <c r="J68" s="37"/>
      <c r="K68" s="35"/>
      <c r="L68" s="5">
        <v>1</v>
      </c>
      <c r="M68" s="1" t="s">
        <v>136</v>
      </c>
      <c r="O68" s="65"/>
      <c r="P68" s="65"/>
      <c r="Q68" s="1"/>
      <c r="R68" s="35"/>
      <c r="S68" s="5">
        <v>1</v>
      </c>
      <c r="T68" s="1" t="s">
        <v>136</v>
      </c>
    </row>
    <row r="69" spans="1:20" ht="14.4" customHeight="1" x14ac:dyDescent="0.3">
      <c r="A69" s="65"/>
      <c r="B69" s="65"/>
      <c r="C69" s="1"/>
      <c r="D69" s="35"/>
      <c r="E69" s="5">
        <v>2</v>
      </c>
      <c r="F69" s="1" t="s">
        <v>138</v>
      </c>
      <c r="H69" s="65"/>
      <c r="I69" s="65"/>
      <c r="J69" s="37"/>
      <c r="K69" s="35"/>
      <c r="L69" s="5">
        <v>2</v>
      </c>
      <c r="M69" s="1" t="s">
        <v>138</v>
      </c>
      <c r="O69" s="65"/>
      <c r="P69" s="65"/>
      <c r="Q69" s="1"/>
      <c r="R69" s="35"/>
      <c r="S69" s="5">
        <v>2</v>
      </c>
      <c r="T69" s="1" t="s">
        <v>138</v>
      </c>
    </row>
    <row r="70" spans="1:20" ht="15" customHeight="1" thickBot="1" x14ac:dyDescent="0.35">
      <c r="A70" s="61"/>
      <c r="B70" s="65"/>
      <c r="C70" s="1"/>
      <c r="D70" s="35"/>
      <c r="E70" s="22">
        <v>3</v>
      </c>
      <c r="F70" s="1" t="s">
        <v>140</v>
      </c>
      <c r="H70" s="61"/>
      <c r="I70" s="65"/>
      <c r="J70" s="38"/>
      <c r="K70" s="35"/>
      <c r="L70" s="22">
        <v>3</v>
      </c>
      <c r="M70" s="1" t="s">
        <v>140</v>
      </c>
      <c r="O70" s="61"/>
      <c r="P70" s="65"/>
      <c r="Q70" s="1"/>
      <c r="R70" s="35"/>
      <c r="S70" s="22">
        <v>3</v>
      </c>
      <c r="T70" s="1" t="s">
        <v>140</v>
      </c>
    </row>
    <row r="71" spans="1:20" ht="14.4" customHeight="1" x14ac:dyDescent="0.3">
      <c r="A71" s="67"/>
      <c r="B71" s="65"/>
      <c r="C71" s="25"/>
      <c r="D71" s="35"/>
      <c r="E71" s="17">
        <v>4</v>
      </c>
      <c r="F71" s="1" t="s">
        <v>142</v>
      </c>
      <c r="H71" s="67"/>
      <c r="I71" s="65"/>
      <c r="J71" s="36"/>
      <c r="K71" s="35"/>
      <c r="L71" s="17">
        <v>4</v>
      </c>
      <c r="M71" s="1" t="s">
        <v>142</v>
      </c>
      <c r="O71" s="67"/>
      <c r="P71" s="65"/>
      <c r="Q71" s="25"/>
      <c r="R71" s="35"/>
      <c r="S71" s="17">
        <v>4</v>
      </c>
      <c r="T71" s="1" t="s">
        <v>142</v>
      </c>
    </row>
    <row r="72" spans="1:20" ht="14.4" customHeight="1" x14ac:dyDescent="0.3">
      <c r="A72" s="65"/>
      <c r="B72" s="65"/>
      <c r="C72" s="1"/>
      <c r="D72" s="35"/>
      <c r="E72" s="5">
        <v>5</v>
      </c>
      <c r="F72" s="1" t="s">
        <v>144</v>
      </c>
      <c r="H72" s="65"/>
      <c r="I72" s="65"/>
      <c r="J72" s="37"/>
      <c r="K72" s="35"/>
      <c r="L72" s="5">
        <v>5</v>
      </c>
      <c r="M72" s="1" t="s">
        <v>144</v>
      </c>
      <c r="O72" s="65"/>
      <c r="P72" s="65"/>
      <c r="Q72" s="1"/>
      <c r="R72" s="35"/>
      <c r="S72" s="5">
        <v>5</v>
      </c>
      <c r="T72" s="1" t="s">
        <v>144</v>
      </c>
    </row>
    <row r="73" spans="1:20" ht="14.4" customHeight="1" x14ac:dyDescent="0.3">
      <c r="A73" s="65"/>
      <c r="B73" s="65"/>
      <c r="C73" s="1"/>
      <c r="D73" s="35"/>
      <c r="E73" s="5">
        <v>6</v>
      </c>
      <c r="F73" s="1" t="s">
        <v>146</v>
      </c>
      <c r="H73" s="65"/>
      <c r="I73" s="65"/>
      <c r="J73" s="37"/>
      <c r="K73" s="35"/>
      <c r="L73" s="5">
        <v>6</v>
      </c>
      <c r="M73" s="1" t="s">
        <v>146</v>
      </c>
      <c r="O73" s="65"/>
      <c r="P73" s="65"/>
      <c r="Q73" s="1"/>
      <c r="R73" s="35"/>
      <c r="S73" s="5">
        <v>6</v>
      </c>
      <c r="T73" s="1" t="s">
        <v>146</v>
      </c>
    </row>
    <row r="74" spans="1:20" ht="15" customHeight="1" thickBot="1" x14ac:dyDescent="0.35">
      <c r="A74" s="61"/>
      <c r="B74" s="65"/>
      <c r="C74" s="1"/>
      <c r="D74" s="35"/>
      <c r="E74" s="22">
        <v>7</v>
      </c>
      <c r="F74" s="1" t="s">
        <v>148</v>
      </c>
      <c r="H74" s="61"/>
      <c r="I74" s="65"/>
      <c r="J74" s="38"/>
      <c r="K74" s="35"/>
      <c r="L74" s="22">
        <v>7</v>
      </c>
      <c r="M74" s="1" t="s">
        <v>148</v>
      </c>
      <c r="O74" s="61"/>
      <c r="P74" s="65"/>
      <c r="Q74" s="1"/>
      <c r="R74" s="35"/>
      <c r="S74" s="22">
        <v>7</v>
      </c>
      <c r="T74" s="1" t="s">
        <v>148</v>
      </c>
    </row>
    <row r="75" spans="1:20" ht="14.4" customHeight="1" x14ac:dyDescent="0.3">
      <c r="A75" s="67"/>
      <c r="B75" s="65"/>
      <c r="C75" s="25"/>
      <c r="D75" s="35"/>
      <c r="E75" s="17">
        <v>8</v>
      </c>
      <c r="F75" s="1" t="s">
        <v>150</v>
      </c>
      <c r="H75" s="67"/>
      <c r="I75" s="65"/>
      <c r="J75" s="36"/>
      <c r="K75" s="35"/>
      <c r="L75" s="17">
        <v>8</v>
      </c>
      <c r="M75" s="1" t="s">
        <v>150</v>
      </c>
      <c r="O75" s="67"/>
      <c r="P75" s="65"/>
      <c r="Q75" s="25"/>
      <c r="R75" s="35"/>
      <c r="S75" s="17">
        <v>8</v>
      </c>
      <c r="T75" s="1" t="s">
        <v>150</v>
      </c>
    </row>
    <row r="76" spans="1:20" ht="14.4" customHeight="1" x14ac:dyDescent="0.3">
      <c r="A76" s="65"/>
      <c r="B76" s="65"/>
      <c r="C76" s="1"/>
      <c r="D76" s="35"/>
      <c r="E76" s="5">
        <v>9</v>
      </c>
      <c r="F76" s="1" t="s">
        <v>152</v>
      </c>
      <c r="H76" s="65"/>
      <c r="I76" s="65"/>
      <c r="J76" s="37"/>
      <c r="K76" s="35"/>
      <c r="L76" s="5">
        <v>9</v>
      </c>
      <c r="M76" s="1" t="s">
        <v>152</v>
      </c>
      <c r="O76" s="65"/>
      <c r="P76" s="65"/>
      <c r="Q76" s="1"/>
      <c r="R76" s="35"/>
      <c r="S76" s="5">
        <v>9</v>
      </c>
      <c r="T76" s="1" t="s">
        <v>152</v>
      </c>
    </row>
    <row r="77" spans="1:20" ht="14.4" customHeight="1" x14ac:dyDescent="0.3">
      <c r="A77" s="65"/>
      <c r="B77" s="65"/>
      <c r="C77" s="1"/>
      <c r="D77" s="35"/>
      <c r="E77" s="5">
        <v>10</v>
      </c>
      <c r="F77" s="1" t="s">
        <v>154</v>
      </c>
      <c r="H77" s="65"/>
      <c r="I77" s="65"/>
      <c r="J77" s="37"/>
      <c r="K77" s="35"/>
      <c r="L77" s="5">
        <v>10</v>
      </c>
      <c r="M77" s="1" t="s">
        <v>154</v>
      </c>
      <c r="O77" s="65"/>
      <c r="P77" s="65"/>
      <c r="Q77" s="1"/>
      <c r="R77" s="35"/>
      <c r="S77" s="5">
        <v>10</v>
      </c>
      <c r="T77" s="1" t="s">
        <v>154</v>
      </c>
    </row>
    <row r="78" spans="1:20" ht="15" customHeight="1" thickBot="1" x14ac:dyDescent="0.35">
      <c r="A78" s="61"/>
      <c r="B78" s="65"/>
      <c r="C78" s="1"/>
      <c r="D78" s="35"/>
      <c r="E78" s="22">
        <v>11</v>
      </c>
      <c r="F78" s="1" t="s">
        <v>156</v>
      </c>
      <c r="H78" s="61"/>
      <c r="I78" s="65"/>
      <c r="J78" s="38"/>
      <c r="K78" s="35"/>
      <c r="L78" s="22">
        <v>11</v>
      </c>
      <c r="M78" s="1" t="s">
        <v>156</v>
      </c>
      <c r="O78" s="61"/>
      <c r="P78" s="65"/>
      <c r="Q78" s="1"/>
      <c r="R78" s="35"/>
      <c r="S78" s="22">
        <v>11</v>
      </c>
      <c r="T78" s="1" t="s">
        <v>156</v>
      </c>
    </row>
    <row r="79" spans="1:20" ht="14.4" customHeight="1" x14ac:dyDescent="0.3">
      <c r="A79" s="67"/>
      <c r="B79" s="65"/>
      <c r="C79" s="25"/>
      <c r="D79" s="35"/>
      <c r="E79" s="12">
        <v>12</v>
      </c>
      <c r="F79" s="1" t="s">
        <v>158</v>
      </c>
      <c r="H79" s="67"/>
      <c r="I79" s="65"/>
      <c r="J79" s="36"/>
      <c r="K79" s="35"/>
      <c r="L79" s="12">
        <v>12</v>
      </c>
      <c r="M79" s="1" t="s">
        <v>158</v>
      </c>
      <c r="O79" s="67"/>
      <c r="P79" s="65"/>
      <c r="Q79" s="25"/>
      <c r="R79" s="35"/>
      <c r="S79" s="12">
        <v>12</v>
      </c>
      <c r="T79" s="1" t="s">
        <v>158</v>
      </c>
    </row>
    <row r="80" spans="1:20" ht="14.4" customHeight="1" x14ac:dyDescent="0.3">
      <c r="A80" s="65"/>
      <c r="B80" s="65"/>
      <c r="C80" s="1"/>
      <c r="D80" s="35"/>
      <c r="E80" s="5">
        <v>13</v>
      </c>
      <c r="F80" s="1" t="s">
        <v>160</v>
      </c>
      <c r="H80" s="65"/>
      <c r="I80" s="65"/>
      <c r="J80" s="37"/>
      <c r="K80" s="35"/>
      <c r="L80" s="5">
        <v>13</v>
      </c>
      <c r="M80" s="1" t="s">
        <v>160</v>
      </c>
      <c r="O80" s="65"/>
      <c r="P80" s="65"/>
      <c r="Q80" s="1"/>
      <c r="R80" s="35"/>
      <c r="S80" s="5">
        <v>13</v>
      </c>
      <c r="T80" s="1" t="s">
        <v>160</v>
      </c>
    </row>
    <row r="81" spans="1:20" ht="14.4" customHeight="1" x14ac:dyDescent="0.3">
      <c r="A81" s="65"/>
      <c r="B81" s="65"/>
      <c r="C81" s="1"/>
      <c r="D81" s="35"/>
      <c r="E81" s="5">
        <v>14</v>
      </c>
      <c r="F81" s="1" t="s">
        <v>162</v>
      </c>
      <c r="H81" s="65"/>
      <c r="I81" s="65"/>
      <c r="J81" s="37"/>
      <c r="K81" s="35"/>
      <c r="L81" s="5">
        <v>14</v>
      </c>
      <c r="M81" s="1" t="s">
        <v>162</v>
      </c>
      <c r="O81" s="65"/>
      <c r="P81" s="65"/>
      <c r="Q81" s="1"/>
      <c r="R81" s="35"/>
      <c r="S81" s="5">
        <v>14</v>
      </c>
      <c r="T81" s="1" t="s">
        <v>162</v>
      </c>
    </row>
    <row r="82" spans="1:20" ht="15" customHeight="1" thickBot="1" x14ac:dyDescent="0.35">
      <c r="A82" s="61"/>
      <c r="B82" s="61"/>
      <c r="C82" s="1"/>
      <c r="D82" s="35"/>
      <c r="E82" s="22">
        <v>15</v>
      </c>
      <c r="F82" s="1" t="s">
        <v>164</v>
      </c>
      <c r="G82" s="23"/>
      <c r="H82" s="61"/>
      <c r="I82" s="61"/>
      <c r="J82" s="38"/>
      <c r="K82" s="35"/>
      <c r="L82" s="22">
        <v>15</v>
      </c>
      <c r="M82" s="1" t="s">
        <v>164</v>
      </c>
      <c r="N82" s="23"/>
      <c r="O82" s="61"/>
      <c r="P82" s="61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7"/>
      <c r="B83" s="64" t="str">
        <f>CONCATENATE(A83,A87,A91,A95)</f>
        <v/>
      </c>
      <c r="C83" s="25"/>
      <c r="D83" s="35"/>
      <c r="E83" s="17">
        <v>16</v>
      </c>
      <c r="F83" s="1" t="s">
        <v>166</v>
      </c>
      <c r="G83" s="18"/>
      <c r="H83" s="67"/>
      <c r="I83" s="64" t="str">
        <f>CONCATENATE(H83,H87,H91,H95)</f>
        <v/>
      </c>
      <c r="J83" s="36"/>
      <c r="K83" s="35"/>
      <c r="L83" s="17">
        <v>16</v>
      </c>
      <c r="M83" s="1" t="s">
        <v>166</v>
      </c>
      <c r="N83" s="18"/>
      <c r="O83" s="67"/>
      <c r="P83" s="64" t="str">
        <f>CONCATENATE(O83,O87,O91,O95)</f>
        <v/>
      </c>
      <c r="Q83" s="25"/>
      <c r="R83" s="35"/>
      <c r="S83" s="17">
        <v>16</v>
      </c>
      <c r="T83" s="1" t="s">
        <v>166</v>
      </c>
    </row>
    <row r="84" spans="1:20" ht="14.4" customHeight="1" x14ac:dyDescent="0.3">
      <c r="A84" s="65"/>
      <c r="B84" s="65"/>
      <c r="C84" s="1"/>
      <c r="D84" s="35"/>
      <c r="E84" s="5">
        <v>17</v>
      </c>
      <c r="F84" s="1" t="s">
        <v>168</v>
      </c>
      <c r="H84" s="65"/>
      <c r="I84" s="65"/>
      <c r="J84" s="37"/>
      <c r="K84" s="35"/>
      <c r="L84" s="5">
        <v>17</v>
      </c>
      <c r="M84" s="1" t="s">
        <v>168</v>
      </c>
      <c r="O84" s="65"/>
      <c r="P84" s="65"/>
      <c r="Q84" s="1"/>
      <c r="R84" s="35"/>
      <c r="S84" s="5">
        <v>17</v>
      </c>
      <c r="T84" s="1" t="s">
        <v>168</v>
      </c>
    </row>
    <row r="85" spans="1:20" ht="14.4" customHeight="1" x14ac:dyDescent="0.3">
      <c r="A85" s="65"/>
      <c r="B85" s="65"/>
      <c r="C85" s="1"/>
      <c r="D85" s="35"/>
      <c r="E85" s="5">
        <v>18</v>
      </c>
      <c r="F85" s="1" t="s">
        <v>170</v>
      </c>
      <c r="H85" s="65"/>
      <c r="I85" s="65"/>
      <c r="J85" s="37"/>
      <c r="K85" s="35"/>
      <c r="L85" s="5">
        <v>18</v>
      </c>
      <c r="M85" s="1" t="s">
        <v>170</v>
      </c>
      <c r="O85" s="65"/>
      <c r="P85" s="65"/>
      <c r="Q85" s="1"/>
      <c r="R85" s="35"/>
      <c r="S85" s="5">
        <v>18</v>
      </c>
      <c r="T85" s="1" t="s">
        <v>170</v>
      </c>
    </row>
    <row r="86" spans="1:20" ht="15" customHeight="1" thickBot="1" x14ac:dyDescent="0.35">
      <c r="A86" s="61"/>
      <c r="B86" s="65"/>
      <c r="C86" s="1"/>
      <c r="D86" s="35"/>
      <c r="E86" s="22">
        <v>19</v>
      </c>
      <c r="F86" s="1" t="s">
        <v>172</v>
      </c>
      <c r="H86" s="61"/>
      <c r="I86" s="65"/>
      <c r="J86" s="38"/>
      <c r="K86" s="35"/>
      <c r="L86" s="22">
        <v>19</v>
      </c>
      <c r="M86" s="1" t="s">
        <v>172</v>
      </c>
      <c r="O86" s="61"/>
      <c r="P86" s="65"/>
      <c r="Q86" s="1"/>
      <c r="R86" s="35"/>
      <c r="S86" s="22">
        <v>19</v>
      </c>
      <c r="T86" s="1" t="s">
        <v>172</v>
      </c>
    </row>
    <row r="87" spans="1:20" ht="14.4" customHeight="1" x14ac:dyDescent="0.3">
      <c r="A87" s="67"/>
      <c r="B87" s="65"/>
      <c r="C87" s="25"/>
      <c r="D87" s="35"/>
      <c r="E87" s="12">
        <v>20</v>
      </c>
      <c r="F87" s="1" t="s">
        <v>174</v>
      </c>
      <c r="H87" s="67"/>
      <c r="I87" s="65"/>
      <c r="J87" s="36"/>
      <c r="K87" s="35"/>
      <c r="L87" s="12">
        <v>20</v>
      </c>
      <c r="M87" s="1" t="s">
        <v>174</v>
      </c>
      <c r="O87" s="67"/>
      <c r="P87" s="65"/>
      <c r="Q87" s="25"/>
      <c r="R87" s="35"/>
      <c r="S87" s="12">
        <v>20</v>
      </c>
      <c r="T87" s="1" t="s">
        <v>174</v>
      </c>
    </row>
    <row r="88" spans="1:20" ht="14.4" customHeight="1" x14ac:dyDescent="0.3">
      <c r="A88" s="65"/>
      <c r="B88" s="65"/>
      <c r="C88" s="1"/>
      <c r="D88" s="35"/>
      <c r="E88" s="5">
        <v>21</v>
      </c>
      <c r="F88" s="1" t="s">
        <v>176</v>
      </c>
      <c r="H88" s="65"/>
      <c r="I88" s="65"/>
      <c r="J88" s="37"/>
      <c r="K88" s="35"/>
      <c r="L88" s="5">
        <v>21</v>
      </c>
      <c r="M88" s="1" t="s">
        <v>176</v>
      </c>
      <c r="O88" s="65"/>
      <c r="P88" s="65"/>
      <c r="Q88" s="1"/>
      <c r="R88" s="35"/>
      <c r="S88" s="5">
        <v>21</v>
      </c>
      <c r="T88" s="1" t="s">
        <v>176</v>
      </c>
    </row>
    <row r="89" spans="1:20" ht="14.4" customHeight="1" x14ac:dyDescent="0.3">
      <c r="A89" s="65"/>
      <c r="B89" s="65"/>
      <c r="C89" s="1"/>
      <c r="D89" s="35"/>
      <c r="E89" s="5">
        <v>22</v>
      </c>
      <c r="F89" s="1" t="s">
        <v>178</v>
      </c>
      <c r="H89" s="65"/>
      <c r="I89" s="65"/>
      <c r="J89" s="37"/>
      <c r="K89" s="35"/>
      <c r="L89" s="5">
        <v>22</v>
      </c>
      <c r="M89" s="1" t="s">
        <v>178</v>
      </c>
      <c r="O89" s="65"/>
      <c r="P89" s="65"/>
      <c r="Q89" s="1"/>
      <c r="R89" s="35"/>
      <c r="S89" s="5">
        <v>22</v>
      </c>
      <c r="T89" s="1" t="s">
        <v>178</v>
      </c>
    </row>
    <row r="90" spans="1:20" ht="15" customHeight="1" thickBot="1" x14ac:dyDescent="0.35">
      <c r="A90" s="61"/>
      <c r="B90" s="65"/>
      <c r="C90" s="1"/>
      <c r="D90" s="35"/>
      <c r="E90" s="22">
        <v>23</v>
      </c>
      <c r="F90" s="1" t="s">
        <v>180</v>
      </c>
      <c r="H90" s="61"/>
      <c r="I90" s="65"/>
      <c r="J90" s="38"/>
      <c r="K90" s="35"/>
      <c r="L90" s="22">
        <v>23</v>
      </c>
      <c r="M90" s="1" t="s">
        <v>180</v>
      </c>
      <c r="O90" s="61"/>
      <c r="P90" s="65"/>
      <c r="Q90" s="1"/>
      <c r="R90" s="35"/>
      <c r="S90" s="22">
        <v>23</v>
      </c>
      <c r="T90" s="1" t="s">
        <v>180</v>
      </c>
    </row>
    <row r="91" spans="1:20" ht="14.4" customHeight="1" x14ac:dyDescent="0.3">
      <c r="A91" s="67"/>
      <c r="B91" s="65"/>
      <c r="C91" s="25"/>
      <c r="D91" s="35"/>
      <c r="E91" s="17">
        <v>24</v>
      </c>
      <c r="F91" s="1" t="s">
        <v>182</v>
      </c>
      <c r="H91" s="67"/>
      <c r="I91" s="65"/>
      <c r="J91" s="36"/>
      <c r="K91" s="35"/>
      <c r="L91" s="17">
        <v>24</v>
      </c>
      <c r="M91" s="1" t="s">
        <v>182</v>
      </c>
      <c r="O91" s="67"/>
      <c r="P91" s="65"/>
      <c r="Q91" s="25"/>
      <c r="R91" s="35"/>
      <c r="S91" s="17">
        <v>24</v>
      </c>
      <c r="T91" s="1" t="s">
        <v>182</v>
      </c>
    </row>
    <row r="92" spans="1:20" ht="14.4" customHeight="1" x14ac:dyDescent="0.3">
      <c r="A92" s="65"/>
      <c r="B92" s="65"/>
      <c r="C92" s="1"/>
      <c r="D92" s="35"/>
      <c r="E92" s="5">
        <v>25</v>
      </c>
      <c r="F92" s="1" t="s">
        <v>184</v>
      </c>
      <c r="H92" s="65"/>
      <c r="I92" s="65"/>
      <c r="J92" s="37"/>
      <c r="K92" s="35"/>
      <c r="L92" s="5">
        <v>25</v>
      </c>
      <c r="M92" s="1" t="s">
        <v>184</v>
      </c>
      <c r="O92" s="65"/>
      <c r="P92" s="65"/>
      <c r="Q92" s="1"/>
      <c r="R92" s="35"/>
      <c r="S92" s="5">
        <v>25</v>
      </c>
      <c r="T92" s="1" t="s">
        <v>184</v>
      </c>
    </row>
    <row r="93" spans="1:20" ht="14.4" customHeight="1" x14ac:dyDescent="0.3">
      <c r="A93" s="65"/>
      <c r="B93" s="65"/>
      <c r="C93" s="1"/>
      <c r="D93" s="35"/>
      <c r="E93" s="5">
        <v>26</v>
      </c>
      <c r="F93" s="1" t="s">
        <v>186</v>
      </c>
      <c r="H93" s="65"/>
      <c r="I93" s="65"/>
      <c r="J93" s="37"/>
      <c r="K93" s="35"/>
      <c r="L93" s="5">
        <v>26</v>
      </c>
      <c r="M93" s="1" t="s">
        <v>186</v>
      </c>
      <c r="O93" s="65"/>
      <c r="P93" s="65"/>
      <c r="Q93" s="1"/>
      <c r="R93" s="35"/>
      <c r="S93" s="5">
        <v>26</v>
      </c>
      <c r="T93" s="1" t="s">
        <v>186</v>
      </c>
    </row>
    <row r="94" spans="1:20" ht="15" customHeight="1" thickBot="1" x14ac:dyDescent="0.35">
      <c r="A94" s="61"/>
      <c r="B94" s="65"/>
      <c r="C94" s="1"/>
      <c r="D94" s="35"/>
      <c r="E94" s="22">
        <v>27</v>
      </c>
      <c r="F94" s="1" t="s">
        <v>188</v>
      </c>
      <c r="H94" s="61"/>
      <c r="I94" s="65"/>
      <c r="J94" s="38"/>
      <c r="K94" s="35"/>
      <c r="L94" s="22">
        <v>27</v>
      </c>
      <c r="M94" s="1" t="s">
        <v>188</v>
      </c>
      <c r="O94" s="61"/>
      <c r="P94" s="65"/>
      <c r="Q94" s="1"/>
      <c r="R94" s="35"/>
      <c r="S94" s="22">
        <v>27</v>
      </c>
      <c r="T94" s="1" t="s">
        <v>188</v>
      </c>
    </row>
    <row r="95" spans="1:20" ht="14.4" customHeight="1" x14ac:dyDescent="0.3">
      <c r="A95" s="67"/>
      <c r="B95" s="65"/>
      <c r="C95" s="25"/>
      <c r="D95" s="35"/>
      <c r="E95" s="12">
        <v>28</v>
      </c>
      <c r="F95" s="1" t="s">
        <v>190</v>
      </c>
      <c r="H95" s="67"/>
      <c r="I95" s="65"/>
      <c r="J95" s="36"/>
      <c r="K95" s="35"/>
      <c r="L95" s="12">
        <v>28</v>
      </c>
      <c r="M95" s="1" t="s">
        <v>190</v>
      </c>
      <c r="O95" s="67"/>
      <c r="P95" s="65"/>
      <c r="Q95" s="25"/>
      <c r="R95" s="35"/>
      <c r="S95" s="12">
        <v>28</v>
      </c>
      <c r="T95" s="1" t="s">
        <v>190</v>
      </c>
    </row>
    <row r="96" spans="1:20" ht="14.4" customHeight="1" x14ac:dyDescent="0.3">
      <c r="A96" s="65"/>
      <c r="B96" s="65"/>
      <c r="C96" s="1"/>
      <c r="D96" s="35"/>
      <c r="E96" s="5">
        <v>29</v>
      </c>
      <c r="F96" s="1" t="s">
        <v>192</v>
      </c>
      <c r="H96" s="65"/>
      <c r="I96" s="65"/>
      <c r="J96" s="37"/>
      <c r="K96" s="35"/>
      <c r="L96" s="5">
        <v>29</v>
      </c>
      <c r="M96" s="1" t="s">
        <v>192</v>
      </c>
      <c r="O96" s="65"/>
      <c r="P96" s="65"/>
      <c r="Q96" s="1"/>
      <c r="R96" s="35"/>
      <c r="S96" s="5">
        <v>29</v>
      </c>
      <c r="T96" s="1" t="s">
        <v>192</v>
      </c>
    </row>
    <row r="97" spans="1:20" ht="14.4" customHeight="1" x14ac:dyDescent="0.3">
      <c r="A97" s="65"/>
      <c r="B97" s="65"/>
      <c r="C97" s="1"/>
      <c r="D97" s="35"/>
      <c r="E97" s="5">
        <v>30</v>
      </c>
      <c r="F97" s="1" t="s">
        <v>194</v>
      </c>
      <c r="H97" s="65"/>
      <c r="I97" s="65"/>
      <c r="J97" s="37"/>
      <c r="K97" s="35"/>
      <c r="L97" s="5">
        <v>30</v>
      </c>
      <c r="M97" s="1" t="s">
        <v>194</v>
      </c>
      <c r="O97" s="65"/>
      <c r="P97" s="65"/>
      <c r="Q97" s="1"/>
      <c r="R97" s="35"/>
      <c r="S97" s="5">
        <v>30</v>
      </c>
      <c r="T97" s="1" t="s">
        <v>194</v>
      </c>
    </row>
    <row r="98" spans="1:20" ht="15" customHeight="1" thickBot="1" x14ac:dyDescent="0.35">
      <c r="A98" s="61"/>
      <c r="B98" s="61"/>
      <c r="C98" s="1"/>
      <c r="D98" s="35"/>
      <c r="E98" s="22">
        <v>31</v>
      </c>
      <c r="F98" s="1" t="s">
        <v>196</v>
      </c>
      <c r="G98" s="23"/>
      <c r="H98" s="61"/>
      <c r="I98" s="61"/>
      <c r="J98" s="38"/>
      <c r="K98" s="35"/>
      <c r="L98" s="22">
        <v>31</v>
      </c>
      <c r="M98" s="1" t="s">
        <v>196</v>
      </c>
      <c r="N98" s="23"/>
      <c r="O98" s="61"/>
      <c r="P98" s="61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7"/>
      <c r="B99" s="64" t="str">
        <f>CONCATENATE(A99,A103,A107,A111)</f>
        <v/>
      </c>
      <c r="C99" s="25"/>
      <c r="D99" s="35"/>
      <c r="E99" s="39">
        <v>0</v>
      </c>
      <c r="F99" s="1" t="s">
        <v>198</v>
      </c>
      <c r="G99" s="18"/>
      <c r="H99" s="67"/>
      <c r="I99" s="64" t="str">
        <f>CONCATENATE(H99,H103,H107,H111)</f>
        <v/>
      </c>
      <c r="J99" s="36"/>
      <c r="K99" s="35"/>
      <c r="L99" s="39">
        <v>0</v>
      </c>
      <c r="M99" s="1" t="s">
        <v>198</v>
      </c>
      <c r="N99" s="18"/>
      <c r="O99" s="67"/>
      <c r="P99" s="64" t="str">
        <f>CONCATENATE(O99,O103,O107,O111)</f>
        <v/>
      </c>
      <c r="Q99" s="25"/>
      <c r="R99" s="35"/>
      <c r="S99" s="39">
        <v>0</v>
      </c>
      <c r="T99" s="1" t="s">
        <v>198</v>
      </c>
    </row>
    <row r="100" spans="1:20" ht="14.4" customHeight="1" x14ac:dyDescent="0.3">
      <c r="A100" s="65"/>
      <c r="B100" s="65"/>
      <c r="C100" s="1"/>
      <c r="D100" s="35"/>
      <c r="E100" s="5">
        <v>1</v>
      </c>
      <c r="F100" s="1" t="s">
        <v>200</v>
      </c>
      <c r="H100" s="65"/>
      <c r="I100" s="65"/>
      <c r="J100" s="37"/>
      <c r="K100" s="35"/>
      <c r="L100" s="5">
        <v>1</v>
      </c>
      <c r="M100" s="1" t="s">
        <v>200</v>
      </c>
      <c r="O100" s="65"/>
      <c r="P100" s="65"/>
      <c r="Q100" s="1"/>
      <c r="R100" s="35"/>
      <c r="S100" s="5">
        <v>1</v>
      </c>
      <c r="T100" s="1" t="s">
        <v>200</v>
      </c>
    </row>
    <row r="101" spans="1:20" ht="14.4" customHeight="1" x14ac:dyDescent="0.3">
      <c r="A101" s="65"/>
      <c r="B101" s="65"/>
      <c r="C101" s="1"/>
      <c r="D101" s="35"/>
      <c r="E101" s="5">
        <v>2</v>
      </c>
      <c r="F101" s="1" t="s">
        <v>202</v>
      </c>
      <c r="H101" s="65"/>
      <c r="I101" s="65"/>
      <c r="J101" s="37"/>
      <c r="K101" s="35"/>
      <c r="L101" s="5">
        <v>2</v>
      </c>
      <c r="M101" s="1" t="s">
        <v>202</v>
      </c>
      <c r="O101" s="65"/>
      <c r="P101" s="65"/>
      <c r="Q101" s="1"/>
      <c r="R101" s="35"/>
      <c r="S101" s="5">
        <v>2</v>
      </c>
      <c r="T101" s="1" t="s">
        <v>202</v>
      </c>
    </row>
    <row r="102" spans="1:20" ht="15" customHeight="1" thickBot="1" x14ac:dyDescent="0.35">
      <c r="A102" s="61"/>
      <c r="B102" s="65"/>
      <c r="C102" s="1"/>
      <c r="D102" s="35"/>
      <c r="E102" s="22">
        <v>3</v>
      </c>
      <c r="F102" s="1" t="s">
        <v>204</v>
      </c>
      <c r="H102" s="61"/>
      <c r="I102" s="65"/>
      <c r="J102" s="38"/>
      <c r="K102" s="35"/>
      <c r="L102" s="22">
        <v>3</v>
      </c>
      <c r="M102" s="1" t="s">
        <v>204</v>
      </c>
      <c r="O102" s="61"/>
      <c r="P102" s="65"/>
      <c r="Q102" s="1"/>
      <c r="R102" s="35"/>
      <c r="S102" s="22">
        <v>3</v>
      </c>
      <c r="T102" s="1" t="s">
        <v>204</v>
      </c>
    </row>
    <row r="103" spans="1:20" ht="14.4" customHeight="1" x14ac:dyDescent="0.3">
      <c r="A103" s="67"/>
      <c r="B103" s="65"/>
      <c r="C103" s="25"/>
      <c r="D103" s="35"/>
      <c r="E103" s="17">
        <v>4</v>
      </c>
      <c r="F103" s="1" t="s">
        <v>206</v>
      </c>
      <c r="H103" s="67"/>
      <c r="I103" s="65"/>
      <c r="J103" s="36"/>
      <c r="K103" s="35"/>
      <c r="L103" s="17">
        <v>4</v>
      </c>
      <c r="M103" s="1" t="s">
        <v>206</v>
      </c>
      <c r="O103" s="67"/>
      <c r="P103" s="65"/>
      <c r="Q103" s="25"/>
      <c r="R103" s="35"/>
      <c r="S103" s="17">
        <v>4</v>
      </c>
      <c r="T103" s="1" t="s">
        <v>206</v>
      </c>
    </row>
    <row r="104" spans="1:20" ht="14.4" customHeight="1" x14ac:dyDescent="0.3">
      <c r="A104" s="65"/>
      <c r="B104" s="65"/>
      <c r="C104" s="1"/>
      <c r="D104" s="35"/>
      <c r="E104" s="5">
        <v>5</v>
      </c>
      <c r="F104" s="1" t="s">
        <v>208</v>
      </c>
      <c r="H104" s="65"/>
      <c r="I104" s="65"/>
      <c r="J104" s="37"/>
      <c r="K104" s="35"/>
      <c r="L104" s="5">
        <v>5</v>
      </c>
      <c r="M104" s="1" t="s">
        <v>208</v>
      </c>
      <c r="O104" s="65"/>
      <c r="P104" s="65"/>
      <c r="Q104" s="1"/>
      <c r="R104" s="35"/>
      <c r="S104" s="5">
        <v>5</v>
      </c>
      <c r="T104" s="1" t="s">
        <v>208</v>
      </c>
    </row>
    <row r="105" spans="1:20" ht="14.4" customHeight="1" x14ac:dyDescent="0.3">
      <c r="A105" s="65"/>
      <c r="B105" s="65"/>
      <c r="C105" s="1"/>
      <c r="D105" s="35"/>
      <c r="E105" s="5">
        <v>6</v>
      </c>
      <c r="F105" s="1" t="s">
        <v>210</v>
      </c>
      <c r="H105" s="65"/>
      <c r="I105" s="65"/>
      <c r="J105" s="37"/>
      <c r="K105" s="35"/>
      <c r="L105" s="5">
        <v>6</v>
      </c>
      <c r="M105" s="1" t="s">
        <v>210</v>
      </c>
      <c r="O105" s="65"/>
      <c r="P105" s="65"/>
      <c r="Q105" s="1"/>
      <c r="R105" s="35"/>
      <c r="S105" s="5">
        <v>6</v>
      </c>
      <c r="T105" s="1" t="s">
        <v>210</v>
      </c>
    </row>
    <row r="106" spans="1:20" ht="15" customHeight="1" thickBot="1" x14ac:dyDescent="0.35">
      <c r="A106" s="61"/>
      <c r="B106" s="65"/>
      <c r="C106" s="1"/>
      <c r="D106" s="35"/>
      <c r="E106" s="22">
        <v>7</v>
      </c>
      <c r="F106" s="1" t="s">
        <v>212</v>
      </c>
      <c r="H106" s="61"/>
      <c r="I106" s="65"/>
      <c r="J106" s="38"/>
      <c r="K106" s="35"/>
      <c r="L106" s="22">
        <v>7</v>
      </c>
      <c r="M106" s="1" t="s">
        <v>212</v>
      </c>
      <c r="O106" s="61"/>
      <c r="P106" s="65"/>
      <c r="Q106" s="1"/>
      <c r="R106" s="35"/>
      <c r="S106" s="22">
        <v>7</v>
      </c>
      <c r="T106" s="1" t="s">
        <v>212</v>
      </c>
    </row>
    <row r="107" spans="1:20" ht="14.4" customHeight="1" x14ac:dyDescent="0.3">
      <c r="A107" s="67"/>
      <c r="B107" s="65"/>
      <c r="C107" s="25"/>
      <c r="D107" s="35"/>
      <c r="E107" s="17">
        <v>8</v>
      </c>
      <c r="F107" s="1" t="s">
        <v>214</v>
      </c>
      <c r="H107" s="67"/>
      <c r="I107" s="65"/>
      <c r="J107" s="36"/>
      <c r="K107" s="35"/>
      <c r="L107" s="17">
        <v>8</v>
      </c>
      <c r="M107" s="1" t="s">
        <v>214</v>
      </c>
      <c r="O107" s="67"/>
      <c r="P107" s="65"/>
      <c r="Q107" s="25"/>
      <c r="R107" s="35"/>
      <c r="S107" s="17">
        <v>8</v>
      </c>
      <c r="T107" s="1" t="s">
        <v>214</v>
      </c>
    </row>
    <row r="108" spans="1:20" ht="14.4" customHeight="1" x14ac:dyDescent="0.3">
      <c r="A108" s="65"/>
      <c r="B108" s="65"/>
      <c r="C108" s="1"/>
      <c r="D108" s="35"/>
      <c r="E108" s="5">
        <v>9</v>
      </c>
      <c r="F108" s="1" t="s">
        <v>216</v>
      </c>
      <c r="H108" s="65"/>
      <c r="I108" s="65"/>
      <c r="J108" s="37"/>
      <c r="K108" s="35"/>
      <c r="L108" s="5">
        <v>9</v>
      </c>
      <c r="M108" s="1" t="s">
        <v>216</v>
      </c>
      <c r="O108" s="65"/>
      <c r="P108" s="65"/>
      <c r="Q108" s="1"/>
      <c r="R108" s="35"/>
      <c r="S108" s="5">
        <v>9</v>
      </c>
      <c r="T108" s="1" t="s">
        <v>216</v>
      </c>
    </row>
    <row r="109" spans="1:20" ht="14.4" customHeight="1" x14ac:dyDescent="0.3">
      <c r="A109" s="65"/>
      <c r="B109" s="65"/>
      <c r="C109" s="1"/>
      <c r="D109" s="35"/>
      <c r="E109" s="5">
        <v>10</v>
      </c>
      <c r="F109" s="1" t="s">
        <v>218</v>
      </c>
      <c r="H109" s="65"/>
      <c r="I109" s="65"/>
      <c r="J109" s="37"/>
      <c r="K109" s="35"/>
      <c r="L109" s="5">
        <v>10</v>
      </c>
      <c r="M109" s="1" t="s">
        <v>218</v>
      </c>
      <c r="O109" s="65"/>
      <c r="P109" s="65"/>
      <c r="Q109" s="1"/>
      <c r="R109" s="35"/>
      <c r="S109" s="5">
        <v>10</v>
      </c>
      <c r="T109" s="1" t="s">
        <v>218</v>
      </c>
    </row>
    <row r="110" spans="1:20" ht="15" customHeight="1" thickBot="1" x14ac:dyDescent="0.35">
      <c r="A110" s="61"/>
      <c r="B110" s="65"/>
      <c r="C110" s="1"/>
      <c r="D110" s="35"/>
      <c r="E110" s="22">
        <v>11</v>
      </c>
      <c r="F110" s="1" t="s">
        <v>220</v>
      </c>
      <c r="H110" s="61"/>
      <c r="I110" s="65"/>
      <c r="J110" s="38"/>
      <c r="K110" s="35"/>
      <c r="L110" s="22">
        <v>11</v>
      </c>
      <c r="M110" s="1" t="s">
        <v>220</v>
      </c>
      <c r="O110" s="61"/>
      <c r="P110" s="65"/>
      <c r="Q110" s="1"/>
      <c r="R110" s="35"/>
      <c r="S110" s="22">
        <v>11</v>
      </c>
      <c r="T110" s="1" t="s">
        <v>220</v>
      </c>
    </row>
    <row r="111" spans="1:20" ht="14.4" customHeight="1" x14ac:dyDescent="0.3">
      <c r="A111" s="67"/>
      <c r="B111" s="65"/>
      <c r="C111" s="25"/>
      <c r="D111" s="35"/>
      <c r="E111" s="12">
        <v>12</v>
      </c>
      <c r="F111" s="1" t="s">
        <v>222</v>
      </c>
      <c r="H111" s="67"/>
      <c r="I111" s="65"/>
      <c r="J111" s="36"/>
      <c r="K111" s="35"/>
      <c r="L111" s="12">
        <v>12</v>
      </c>
      <c r="M111" s="1" t="s">
        <v>222</v>
      </c>
      <c r="O111" s="67"/>
      <c r="P111" s="65"/>
      <c r="Q111" s="25"/>
      <c r="R111" s="35"/>
      <c r="S111" s="12">
        <v>12</v>
      </c>
      <c r="T111" s="1" t="s">
        <v>222</v>
      </c>
    </row>
    <row r="112" spans="1:20" ht="14.4" customHeight="1" x14ac:dyDescent="0.3">
      <c r="A112" s="65"/>
      <c r="B112" s="65"/>
      <c r="C112" s="1"/>
      <c r="D112" s="35"/>
      <c r="E112" s="5">
        <v>13</v>
      </c>
      <c r="F112" s="1" t="s">
        <v>224</v>
      </c>
      <c r="H112" s="65"/>
      <c r="I112" s="65"/>
      <c r="J112" s="37"/>
      <c r="K112" s="35"/>
      <c r="L112" s="5">
        <v>13</v>
      </c>
      <c r="M112" s="1" t="s">
        <v>224</v>
      </c>
      <c r="O112" s="65"/>
      <c r="P112" s="65"/>
      <c r="Q112" s="1"/>
      <c r="R112" s="35"/>
      <c r="S112" s="5">
        <v>13</v>
      </c>
      <c r="T112" s="1" t="s">
        <v>224</v>
      </c>
    </row>
    <row r="113" spans="1:20" ht="14.4" customHeight="1" x14ac:dyDescent="0.3">
      <c r="A113" s="65"/>
      <c r="B113" s="65"/>
      <c r="C113" s="1"/>
      <c r="D113" s="35"/>
      <c r="E113" s="5">
        <v>14</v>
      </c>
      <c r="F113" s="1" t="s">
        <v>226</v>
      </c>
      <c r="H113" s="65"/>
      <c r="I113" s="65"/>
      <c r="J113" s="37"/>
      <c r="K113" s="35"/>
      <c r="L113" s="5">
        <v>14</v>
      </c>
      <c r="M113" s="1" t="s">
        <v>226</v>
      </c>
      <c r="O113" s="65"/>
      <c r="P113" s="65"/>
      <c r="Q113" s="1"/>
      <c r="R113" s="35"/>
      <c r="S113" s="5">
        <v>14</v>
      </c>
      <c r="T113" s="1" t="s">
        <v>226</v>
      </c>
    </row>
    <row r="114" spans="1:20" ht="15" customHeight="1" thickBot="1" x14ac:dyDescent="0.35">
      <c r="A114" s="61"/>
      <c r="B114" s="61"/>
      <c r="C114" s="1"/>
      <c r="D114" s="35"/>
      <c r="E114" s="22">
        <v>15</v>
      </c>
      <c r="F114" s="1" t="s">
        <v>228</v>
      </c>
      <c r="G114" s="23"/>
      <c r="H114" s="61"/>
      <c r="I114" s="61"/>
      <c r="J114" s="38"/>
      <c r="K114" s="35"/>
      <c r="L114" s="22">
        <v>15</v>
      </c>
      <c r="M114" s="1" t="s">
        <v>228</v>
      </c>
      <c r="N114" s="23"/>
      <c r="O114" s="61"/>
      <c r="P114" s="61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7"/>
      <c r="B115" s="64" t="str">
        <f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7"/>
      <c r="I115" s="64" t="str">
        <f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7"/>
      <c r="P115" s="64" t="str">
        <f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customHeight="1" x14ac:dyDescent="0.3">
      <c r="A116" s="65"/>
      <c r="B116" s="65"/>
      <c r="C116" s="1"/>
      <c r="D116" s="35"/>
      <c r="E116" s="5">
        <v>17</v>
      </c>
      <c r="F116" s="1" t="s">
        <v>232</v>
      </c>
      <c r="H116" s="65"/>
      <c r="I116" s="65"/>
      <c r="J116" s="37"/>
      <c r="K116" s="35"/>
      <c r="L116" s="5">
        <v>17</v>
      </c>
      <c r="M116" s="1" t="s">
        <v>232</v>
      </c>
      <c r="O116" s="65"/>
      <c r="P116" s="65"/>
      <c r="Q116" s="1"/>
      <c r="R116" s="35"/>
      <c r="S116" s="5">
        <v>17</v>
      </c>
      <c r="T116" s="1" t="s">
        <v>232</v>
      </c>
    </row>
    <row r="117" spans="1:20" ht="14.4" customHeight="1" x14ac:dyDescent="0.3">
      <c r="A117" s="65"/>
      <c r="B117" s="65"/>
      <c r="C117" s="1"/>
      <c r="D117" s="35"/>
      <c r="E117" s="5">
        <v>18</v>
      </c>
      <c r="F117" s="1" t="s">
        <v>234</v>
      </c>
      <c r="H117" s="65"/>
      <c r="I117" s="65"/>
      <c r="J117" s="37"/>
      <c r="K117" s="35"/>
      <c r="L117" s="5">
        <v>18</v>
      </c>
      <c r="M117" s="1" t="s">
        <v>234</v>
      </c>
      <c r="O117" s="65"/>
      <c r="P117" s="65"/>
      <c r="Q117" s="1"/>
      <c r="R117" s="35"/>
      <c r="S117" s="5">
        <v>18</v>
      </c>
      <c r="T117" s="1" t="s">
        <v>234</v>
      </c>
    </row>
    <row r="118" spans="1:20" ht="15" customHeight="1" thickBot="1" x14ac:dyDescent="0.35">
      <c r="A118" s="61"/>
      <c r="B118" s="65"/>
      <c r="C118" s="1"/>
      <c r="D118" s="35"/>
      <c r="E118" s="22">
        <v>19</v>
      </c>
      <c r="F118" s="1" t="s">
        <v>236</v>
      </c>
      <c r="H118" s="61"/>
      <c r="I118" s="65"/>
      <c r="J118" s="38"/>
      <c r="K118" s="35"/>
      <c r="L118" s="22">
        <v>19</v>
      </c>
      <c r="M118" s="1" t="s">
        <v>236</v>
      </c>
      <c r="O118" s="61"/>
      <c r="P118" s="65"/>
      <c r="Q118" s="1"/>
      <c r="R118" s="35"/>
      <c r="S118" s="22">
        <v>19</v>
      </c>
      <c r="T118" s="1" t="s">
        <v>236</v>
      </c>
    </row>
    <row r="119" spans="1:20" ht="14.4" customHeight="1" x14ac:dyDescent="0.3">
      <c r="A119" s="67"/>
      <c r="B119" s="65"/>
      <c r="C119" s="25"/>
      <c r="D119" s="35"/>
      <c r="E119" s="12">
        <v>20</v>
      </c>
      <c r="F119" s="1" t="s">
        <v>238</v>
      </c>
      <c r="H119" s="67"/>
      <c r="I119" s="65"/>
      <c r="J119" s="36"/>
      <c r="K119" s="35"/>
      <c r="L119" s="12">
        <v>20</v>
      </c>
      <c r="M119" s="1" t="s">
        <v>238</v>
      </c>
      <c r="O119" s="67"/>
      <c r="P119" s="65"/>
      <c r="Q119" s="25"/>
      <c r="R119" s="35"/>
      <c r="S119" s="12">
        <v>20</v>
      </c>
      <c r="T119" s="1" t="s">
        <v>238</v>
      </c>
    </row>
    <row r="120" spans="1:20" ht="14.4" customHeight="1" x14ac:dyDescent="0.3">
      <c r="A120" s="65"/>
      <c r="B120" s="65"/>
      <c r="C120" s="1"/>
      <c r="D120" s="35"/>
      <c r="E120" s="5">
        <v>21</v>
      </c>
      <c r="F120" s="1" t="s">
        <v>240</v>
      </c>
      <c r="H120" s="65"/>
      <c r="I120" s="65"/>
      <c r="J120" s="37"/>
      <c r="K120" s="35"/>
      <c r="L120" s="5">
        <v>21</v>
      </c>
      <c r="M120" s="1" t="s">
        <v>240</v>
      </c>
      <c r="O120" s="65"/>
      <c r="P120" s="65"/>
      <c r="Q120" s="1"/>
      <c r="R120" s="35"/>
      <c r="S120" s="5">
        <v>21</v>
      </c>
      <c r="T120" s="1" t="s">
        <v>240</v>
      </c>
    </row>
    <row r="121" spans="1:20" ht="14.4" customHeight="1" x14ac:dyDescent="0.3">
      <c r="A121" s="65"/>
      <c r="B121" s="65"/>
      <c r="C121" s="1"/>
      <c r="D121" s="35"/>
      <c r="E121" s="5">
        <v>22</v>
      </c>
      <c r="F121" s="1" t="s">
        <v>242</v>
      </c>
      <c r="H121" s="65"/>
      <c r="I121" s="65"/>
      <c r="J121" s="37"/>
      <c r="K121" s="35"/>
      <c r="L121" s="5">
        <v>22</v>
      </c>
      <c r="M121" s="1" t="s">
        <v>242</v>
      </c>
      <c r="O121" s="65"/>
      <c r="P121" s="65"/>
      <c r="Q121" s="1"/>
      <c r="R121" s="35"/>
      <c r="S121" s="5">
        <v>22</v>
      </c>
      <c r="T121" s="1" t="s">
        <v>242</v>
      </c>
    </row>
    <row r="122" spans="1:20" ht="15" customHeight="1" thickBot="1" x14ac:dyDescent="0.35">
      <c r="A122" s="61"/>
      <c r="B122" s="65"/>
      <c r="C122" s="1"/>
      <c r="D122" s="35"/>
      <c r="E122" s="22">
        <v>23</v>
      </c>
      <c r="F122" s="1" t="s">
        <v>244</v>
      </c>
      <c r="H122" s="61"/>
      <c r="I122" s="65"/>
      <c r="J122" s="38"/>
      <c r="K122" s="35"/>
      <c r="L122" s="22">
        <v>23</v>
      </c>
      <c r="M122" s="1" t="s">
        <v>244</v>
      </c>
      <c r="O122" s="61"/>
      <c r="P122" s="65"/>
      <c r="Q122" s="1"/>
      <c r="R122" s="35"/>
      <c r="S122" s="22">
        <v>23</v>
      </c>
      <c r="T122" s="1" t="s">
        <v>244</v>
      </c>
    </row>
    <row r="123" spans="1:20" ht="14.4" customHeight="1" x14ac:dyDescent="0.3">
      <c r="A123" s="67"/>
      <c r="B123" s="65"/>
      <c r="C123" s="25"/>
      <c r="D123" s="35"/>
      <c r="E123" s="17">
        <v>24</v>
      </c>
      <c r="F123" s="1" t="s">
        <v>246</v>
      </c>
      <c r="H123" s="67"/>
      <c r="I123" s="65"/>
      <c r="J123" s="36"/>
      <c r="K123" s="35"/>
      <c r="L123" s="17">
        <v>24</v>
      </c>
      <c r="M123" s="1" t="s">
        <v>246</v>
      </c>
      <c r="O123" s="67"/>
      <c r="P123" s="65"/>
      <c r="Q123" s="25"/>
      <c r="R123" s="35"/>
      <c r="S123" s="17">
        <v>24</v>
      </c>
      <c r="T123" s="1" t="s">
        <v>246</v>
      </c>
    </row>
    <row r="124" spans="1:20" ht="14.4" customHeight="1" x14ac:dyDescent="0.3">
      <c r="A124" s="65"/>
      <c r="B124" s="65"/>
      <c r="C124" s="1"/>
      <c r="D124" s="35"/>
      <c r="E124" s="5">
        <v>25</v>
      </c>
      <c r="F124" s="1" t="s">
        <v>248</v>
      </c>
      <c r="H124" s="65"/>
      <c r="I124" s="65"/>
      <c r="J124" s="37"/>
      <c r="K124" s="35"/>
      <c r="L124" s="5">
        <v>25</v>
      </c>
      <c r="M124" s="1" t="s">
        <v>248</v>
      </c>
      <c r="O124" s="65"/>
      <c r="P124" s="65"/>
      <c r="Q124" s="1"/>
      <c r="R124" s="35"/>
      <c r="S124" s="5">
        <v>25</v>
      </c>
      <c r="T124" s="1" t="s">
        <v>248</v>
      </c>
    </row>
    <row r="125" spans="1:20" ht="14.4" customHeight="1" x14ac:dyDescent="0.3">
      <c r="A125" s="65"/>
      <c r="B125" s="65"/>
      <c r="C125" s="1"/>
      <c r="D125" s="35"/>
      <c r="E125" s="5">
        <v>26</v>
      </c>
      <c r="F125" s="1" t="s">
        <v>250</v>
      </c>
      <c r="H125" s="65"/>
      <c r="I125" s="65"/>
      <c r="J125" s="37"/>
      <c r="K125" s="35"/>
      <c r="L125" s="5">
        <v>26</v>
      </c>
      <c r="M125" s="1" t="s">
        <v>250</v>
      </c>
      <c r="O125" s="65"/>
      <c r="P125" s="65"/>
      <c r="Q125" s="1"/>
      <c r="R125" s="35"/>
      <c r="S125" s="5">
        <v>26</v>
      </c>
      <c r="T125" s="1" t="s">
        <v>250</v>
      </c>
    </row>
    <row r="126" spans="1:20" ht="15" customHeight="1" thickBot="1" x14ac:dyDescent="0.35">
      <c r="A126" s="61"/>
      <c r="B126" s="65"/>
      <c r="C126" s="1"/>
      <c r="D126" s="35"/>
      <c r="E126" s="22">
        <v>27</v>
      </c>
      <c r="F126" s="1" t="s">
        <v>252</v>
      </c>
      <c r="H126" s="61"/>
      <c r="I126" s="65"/>
      <c r="J126" s="38"/>
      <c r="K126" s="35"/>
      <c r="L126" s="22">
        <v>27</v>
      </c>
      <c r="M126" s="1" t="s">
        <v>252</v>
      </c>
      <c r="O126" s="61"/>
      <c r="P126" s="65"/>
      <c r="Q126" s="1"/>
      <c r="R126" s="35"/>
      <c r="S126" s="22">
        <v>27</v>
      </c>
      <c r="T126" s="1" t="s">
        <v>252</v>
      </c>
    </row>
    <row r="127" spans="1:20" ht="14.4" customHeight="1" x14ac:dyDescent="0.3">
      <c r="A127" s="67"/>
      <c r="B127" s="65"/>
      <c r="C127" s="25"/>
      <c r="D127" s="35"/>
      <c r="E127" s="12">
        <v>28</v>
      </c>
      <c r="F127" s="1" t="s">
        <v>254</v>
      </c>
      <c r="H127" s="67"/>
      <c r="I127" s="65"/>
      <c r="J127" s="36"/>
      <c r="K127" s="35"/>
      <c r="L127" s="12">
        <v>28</v>
      </c>
      <c r="M127" s="1" t="s">
        <v>254</v>
      </c>
      <c r="O127" s="67"/>
      <c r="P127" s="65"/>
      <c r="Q127" s="25"/>
      <c r="R127" s="35"/>
      <c r="S127" s="12">
        <v>28</v>
      </c>
      <c r="T127" s="1" t="s">
        <v>254</v>
      </c>
    </row>
    <row r="128" spans="1:20" ht="14.4" customHeight="1" x14ac:dyDescent="0.3">
      <c r="A128" s="65"/>
      <c r="B128" s="65"/>
      <c r="C128" s="1"/>
      <c r="D128" s="35"/>
      <c r="E128" s="5">
        <v>29</v>
      </c>
      <c r="F128" s="1" t="s">
        <v>256</v>
      </c>
      <c r="H128" s="65"/>
      <c r="I128" s="65"/>
      <c r="J128" s="37"/>
      <c r="K128" s="35"/>
      <c r="L128" s="5">
        <v>29</v>
      </c>
      <c r="M128" s="1" t="s">
        <v>256</v>
      </c>
      <c r="O128" s="65"/>
      <c r="P128" s="65"/>
      <c r="Q128" s="1"/>
      <c r="R128" s="35"/>
      <c r="S128" s="5">
        <v>29</v>
      </c>
      <c r="T128" s="1" t="s">
        <v>256</v>
      </c>
    </row>
    <row r="129" spans="1:20" ht="14.4" customHeight="1" x14ac:dyDescent="0.3">
      <c r="A129" s="65"/>
      <c r="B129" s="65"/>
      <c r="C129" s="1"/>
      <c r="D129" s="35"/>
      <c r="E129" s="5">
        <v>30</v>
      </c>
      <c r="F129" s="1" t="s">
        <v>258</v>
      </c>
      <c r="H129" s="65"/>
      <c r="I129" s="65"/>
      <c r="J129" s="37"/>
      <c r="K129" s="35"/>
      <c r="L129" s="5">
        <v>30</v>
      </c>
      <c r="M129" s="1" t="s">
        <v>258</v>
      </c>
      <c r="O129" s="65"/>
      <c r="P129" s="65"/>
      <c r="Q129" s="1"/>
      <c r="R129" s="35"/>
      <c r="S129" s="5">
        <v>30</v>
      </c>
      <c r="T129" s="1" t="s">
        <v>258</v>
      </c>
    </row>
    <row r="130" spans="1:20" ht="15" customHeight="1" thickBot="1" x14ac:dyDescent="0.35">
      <c r="A130" s="61"/>
      <c r="B130" s="61"/>
      <c r="C130" s="1"/>
      <c r="D130" s="35"/>
      <c r="E130" s="22">
        <v>31</v>
      </c>
      <c r="F130" s="1" t="s">
        <v>260</v>
      </c>
      <c r="G130" s="23"/>
      <c r="H130" s="61"/>
      <c r="I130" s="61"/>
      <c r="J130" s="38"/>
      <c r="K130" s="35"/>
      <c r="L130" s="22">
        <v>31</v>
      </c>
      <c r="M130" s="1" t="s">
        <v>260</v>
      </c>
      <c r="N130" s="23"/>
      <c r="O130" s="61"/>
      <c r="P130" s="61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7"/>
      <c r="B131" s="64" t="str">
        <f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7"/>
      <c r="I131" s="64" t="str">
        <f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7"/>
      <c r="P131" s="64" t="str">
        <f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customHeight="1" x14ac:dyDescent="0.3">
      <c r="A132" s="65"/>
      <c r="B132" s="65"/>
      <c r="C132" s="1"/>
      <c r="D132" s="35"/>
      <c r="E132" s="5">
        <v>1</v>
      </c>
      <c r="F132" s="1" t="s">
        <v>264</v>
      </c>
      <c r="H132" s="65"/>
      <c r="I132" s="65"/>
      <c r="J132" s="37"/>
      <c r="K132" s="35"/>
      <c r="L132" s="5">
        <v>1</v>
      </c>
      <c r="M132" s="1" t="s">
        <v>264</v>
      </c>
      <c r="O132" s="65"/>
      <c r="P132" s="65"/>
      <c r="Q132" s="1"/>
      <c r="R132" s="35"/>
      <c r="S132" s="5">
        <v>1</v>
      </c>
      <c r="T132" s="1" t="s">
        <v>264</v>
      </c>
    </row>
    <row r="133" spans="1:20" ht="14.4" customHeight="1" x14ac:dyDescent="0.3">
      <c r="A133" s="65"/>
      <c r="B133" s="65"/>
      <c r="C133" s="1"/>
      <c r="D133" s="35"/>
      <c r="E133" s="5">
        <v>2</v>
      </c>
      <c r="F133" s="1" t="s">
        <v>266</v>
      </c>
      <c r="H133" s="65"/>
      <c r="I133" s="65"/>
      <c r="J133" s="37"/>
      <c r="K133" s="35"/>
      <c r="L133" s="5">
        <v>2</v>
      </c>
      <c r="M133" s="1" t="s">
        <v>266</v>
      </c>
      <c r="O133" s="65"/>
      <c r="P133" s="65"/>
      <c r="Q133" s="1"/>
      <c r="R133" s="35"/>
      <c r="S133" s="5">
        <v>2</v>
      </c>
      <c r="T133" s="1" t="s">
        <v>266</v>
      </c>
    </row>
    <row r="134" spans="1:20" ht="15" customHeight="1" thickBot="1" x14ac:dyDescent="0.35">
      <c r="A134" s="61"/>
      <c r="B134" s="65"/>
      <c r="C134" s="1"/>
      <c r="D134" s="35"/>
      <c r="E134" s="22">
        <v>3</v>
      </c>
      <c r="F134" s="1" t="s">
        <v>268</v>
      </c>
      <c r="H134" s="61"/>
      <c r="I134" s="65"/>
      <c r="J134" s="38"/>
      <c r="K134" s="35"/>
      <c r="L134" s="22">
        <v>3</v>
      </c>
      <c r="M134" s="1" t="s">
        <v>268</v>
      </c>
      <c r="O134" s="61"/>
      <c r="P134" s="65"/>
      <c r="Q134" s="1"/>
      <c r="R134" s="35"/>
      <c r="S134" s="22">
        <v>3</v>
      </c>
      <c r="T134" s="1" t="s">
        <v>268</v>
      </c>
    </row>
    <row r="135" spans="1:20" ht="14.4" customHeight="1" x14ac:dyDescent="0.3">
      <c r="A135" s="67"/>
      <c r="B135" s="65"/>
      <c r="C135" s="25"/>
      <c r="D135" s="35"/>
      <c r="E135" s="17">
        <v>4</v>
      </c>
      <c r="F135" s="1" t="s">
        <v>270</v>
      </c>
      <c r="H135" s="67"/>
      <c r="I135" s="65"/>
      <c r="J135" s="36"/>
      <c r="K135" s="35"/>
      <c r="L135" s="17">
        <v>4</v>
      </c>
      <c r="M135" s="1" t="s">
        <v>270</v>
      </c>
      <c r="O135" s="67"/>
      <c r="P135" s="65"/>
      <c r="Q135" s="25"/>
      <c r="R135" s="35"/>
      <c r="S135" s="17">
        <v>4</v>
      </c>
      <c r="T135" s="1" t="s">
        <v>270</v>
      </c>
    </row>
    <row r="136" spans="1:20" ht="14.4" customHeight="1" x14ac:dyDescent="0.3">
      <c r="A136" s="65"/>
      <c r="B136" s="65"/>
      <c r="C136" s="1"/>
      <c r="D136" s="35"/>
      <c r="E136" s="5">
        <v>5</v>
      </c>
      <c r="F136" s="1" t="s">
        <v>272</v>
      </c>
      <c r="H136" s="65"/>
      <c r="I136" s="65"/>
      <c r="J136" s="37"/>
      <c r="K136" s="35"/>
      <c r="L136" s="5">
        <v>5</v>
      </c>
      <c r="M136" s="1" t="s">
        <v>272</v>
      </c>
      <c r="O136" s="65"/>
      <c r="P136" s="65"/>
      <c r="Q136" s="1"/>
      <c r="R136" s="35"/>
      <c r="S136" s="5">
        <v>5</v>
      </c>
      <c r="T136" s="1" t="s">
        <v>272</v>
      </c>
    </row>
    <row r="137" spans="1:20" ht="14.4" customHeight="1" x14ac:dyDescent="0.3">
      <c r="A137" s="65"/>
      <c r="B137" s="65"/>
      <c r="C137" s="1"/>
      <c r="D137" s="35"/>
      <c r="E137" s="5">
        <v>6</v>
      </c>
      <c r="F137" s="1" t="s">
        <v>274</v>
      </c>
      <c r="H137" s="65"/>
      <c r="I137" s="65"/>
      <c r="J137" s="37"/>
      <c r="K137" s="35"/>
      <c r="L137" s="5">
        <v>6</v>
      </c>
      <c r="M137" s="1" t="s">
        <v>274</v>
      </c>
      <c r="O137" s="65"/>
      <c r="P137" s="65"/>
      <c r="Q137" s="1"/>
      <c r="R137" s="35"/>
      <c r="S137" s="5">
        <v>6</v>
      </c>
      <c r="T137" s="1" t="s">
        <v>274</v>
      </c>
    </row>
    <row r="138" spans="1:20" ht="15" customHeight="1" thickBot="1" x14ac:dyDescent="0.35">
      <c r="A138" s="61"/>
      <c r="B138" s="65"/>
      <c r="C138" s="1"/>
      <c r="D138" s="35"/>
      <c r="E138" s="22">
        <v>7</v>
      </c>
      <c r="F138" s="1" t="s">
        <v>276</v>
      </c>
      <c r="H138" s="61"/>
      <c r="I138" s="65"/>
      <c r="J138" s="38"/>
      <c r="K138" s="35"/>
      <c r="L138" s="22">
        <v>7</v>
      </c>
      <c r="M138" s="1" t="s">
        <v>276</v>
      </c>
      <c r="O138" s="61"/>
      <c r="P138" s="65"/>
      <c r="Q138" s="1"/>
      <c r="R138" s="35"/>
      <c r="S138" s="22">
        <v>7</v>
      </c>
      <c r="T138" s="1" t="s">
        <v>276</v>
      </c>
    </row>
    <row r="139" spans="1:20" ht="14.4" customHeight="1" x14ac:dyDescent="0.3">
      <c r="A139" s="67"/>
      <c r="B139" s="65"/>
      <c r="C139" s="25"/>
      <c r="D139" s="35"/>
      <c r="E139" s="17">
        <v>8</v>
      </c>
      <c r="F139" s="1" t="s">
        <v>278</v>
      </c>
      <c r="H139" s="67"/>
      <c r="I139" s="65"/>
      <c r="J139" s="36"/>
      <c r="K139" s="35"/>
      <c r="L139" s="17">
        <v>8</v>
      </c>
      <c r="M139" s="1" t="s">
        <v>278</v>
      </c>
      <c r="O139" s="67"/>
      <c r="P139" s="65"/>
      <c r="Q139" s="25"/>
      <c r="R139" s="35"/>
      <c r="S139" s="17">
        <v>8</v>
      </c>
      <c r="T139" s="1" t="s">
        <v>278</v>
      </c>
    </row>
    <row r="140" spans="1:20" ht="14.4" customHeight="1" x14ac:dyDescent="0.3">
      <c r="A140" s="65"/>
      <c r="B140" s="65"/>
      <c r="C140" s="1"/>
      <c r="D140" s="35"/>
      <c r="E140" s="5">
        <v>9</v>
      </c>
      <c r="F140" s="1" t="s">
        <v>280</v>
      </c>
      <c r="H140" s="65"/>
      <c r="I140" s="65"/>
      <c r="J140" s="37"/>
      <c r="K140" s="35"/>
      <c r="L140" s="5">
        <v>9</v>
      </c>
      <c r="M140" s="1" t="s">
        <v>280</v>
      </c>
      <c r="O140" s="65"/>
      <c r="P140" s="65"/>
      <c r="Q140" s="1"/>
      <c r="R140" s="35"/>
      <c r="S140" s="5">
        <v>9</v>
      </c>
      <c r="T140" s="1" t="s">
        <v>280</v>
      </c>
    </row>
    <row r="141" spans="1:20" ht="14.4" customHeight="1" x14ac:dyDescent="0.3">
      <c r="A141" s="65"/>
      <c r="B141" s="65"/>
      <c r="C141" s="1"/>
      <c r="D141" s="35"/>
      <c r="E141" s="5">
        <v>10</v>
      </c>
      <c r="F141" s="1" t="s">
        <v>282</v>
      </c>
      <c r="H141" s="65"/>
      <c r="I141" s="65"/>
      <c r="J141" s="37"/>
      <c r="K141" s="35"/>
      <c r="L141" s="5">
        <v>10</v>
      </c>
      <c r="M141" s="1" t="s">
        <v>282</v>
      </c>
      <c r="O141" s="65"/>
      <c r="P141" s="65"/>
      <c r="Q141" s="1"/>
      <c r="R141" s="35"/>
      <c r="S141" s="5">
        <v>10</v>
      </c>
      <c r="T141" s="1" t="s">
        <v>282</v>
      </c>
    </row>
    <row r="142" spans="1:20" ht="15" customHeight="1" thickBot="1" x14ac:dyDescent="0.35">
      <c r="A142" s="61"/>
      <c r="B142" s="65"/>
      <c r="C142" s="1"/>
      <c r="D142" s="35"/>
      <c r="E142" s="22">
        <v>11</v>
      </c>
      <c r="F142" s="1" t="s">
        <v>284</v>
      </c>
      <c r="H142" s="61"/>
      <c r="I142" s="65"/>
      <c r="J142" s="38"/>
      <c r="K142" s="35"/>
      <c r="L142" s="22">
        <v>11</v>
      </c>
      <c r="M142" s="1" t="s">
        <v>284</v>
      </c>
      <c r="O142" s="61"/>
      <c r="P142" s="65"/>
      <c r="Q142" s="1"/>
      <c r="R142" s="35"/>
      <c r="S142" s="22">
        <v>11</v>
      </c>
      <c r="T142" s="1" t="s">
        <v>284</v>
      </c>
    </row>
    <row r="143" spans="1:20" ht="14.4" customHeight="1" x14ac:dyDescent="0.3">
      <c r="A143" s="67"/>
      <c r="B143" s="65"/>
      <c r="C143" s="25"/>
      <c r="D143" s="35"/>
      <c r="E143" s="12">
        <v>12</v>
      </c>
      <c r="F143" s="1" t="s">
        <v>286</v>
      </c>
      <c r="H143" s="67"/>
      <c r="I143" s="65"/>
      <c r="J143" s="36"/>
      <c r="K143" s="35"/>
      <c r="L143" s="12">
        <v>12</v>
      </c>
      <c r="M143" s="1" t="s">
        <v>286</v>
      </c>
      <c r="O143" s="67"/>
      <c r="P143" s="65"/>
      <c r="Q143" s="25"/>
      <c r="R143" s="35"/>
      <c r="S143" s="12">
        <v>12</v>
      </c>
      <c r="T143" s="1" t="s">
        <v>286</v>
      </c>
    </row>
    <row r="144" spans="1:20" ht="14.4" customHeight="1" x14ac:dyDescent="0.3">
      <c r="A144" s="65"/>
      <c r="B144" s="65"/>
      <c r="C144" s="1"/>
      <c r="D144" s="35"/>
      <c r="E144" s="5">
        <v>13</v>
      </c>
      <c r="F144" s="1" t="s">
        <v>288</v>
      </c>
      <c r="H144" s="65"/>
      <c r="I144" s="65"/>
      <c r="J144" s="37"/>
      <c r="K144" s="35"/>
      <c r="L144" s="5">
        <v>13</v>
      </c>
      <c r="M144" s="1" t="s">
        <v>288</v>
      </c>
      <c r="O144" s="65"/>
      <c r="P144" s="65"/>
      <c r="Q144" s="1"/>
      <c r="R144" s="35"/>
      <c r="S144" s="5">
        <v>13</v>
      </c>
      <c r="T144" s="1" t="s">
        <v>288</v>
      </c>
    </row>
    <row r="145" spans="1:20" ht="14.4" customHeight="1" x14ac:dyDescent="0.3">
      <c r="A145" s="65"/>
      <c r="B145" s="65"/>
      <c r="C145" s="1"/>
      <c r="D145" s="35"/>
      <c r="E145" s="5">
        <v>14</v>
      </c>
      <c r="F145" s="1" t="s">
        <v>290</v>
      </c>
      <c r="H145" s="65"/>
      <c r="I145" s="65"/>
      <c r="J145" s="37"/>
      <c r="K145" s="35"/>
      <c r="L145" s="5">
        <v>14</v>
      </c>
      <c r="M145" s="1" t="s">
        <v>290</v>
      </c>
      <c r="O145" s="65"/>
      <c r="P145" s="65"/>
      <c r="Q145" s="1"/>
      <c r="R145" s="35"/>
      <c r="S145" s="5">
        <v>14</v>
      </c>
      <c r="T145" s="1" t="s">
        <v>290</v>
      </c>
    </row>
    <row r="146" spans="1:20" ht="15" customHeight="1" thickBot="1" x14ac:dyDescent="0.35">
      <c r="A146" s="61"/>
      <c r="B146" s="61"/>
      <c r="C146" s="1"/>
      <c r="D146" s="35"/>
      <c r="E146" s="22">
        <v>15</v>
      </c>
      <c r="F146" s="1" t="s">
        <v>292</v>
      </c>
      <c r="G146" s="23"/>
      <c r="H146" s="61"/>
      <c r="I146" s="61"/>
      <c r="J146" s="38"/>
      <c r="K146" s="35"/>
      <c r="L146" s="22">
        <v>15</v>
      </c>
      <c r="M146" s="1" t="s">
        <v>292</v>
      </c>
      <c r="N146" s="23"/>
      <c r="O146" s="61"/>
      <c r="P146" s="61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7"/>
      <c r="B147" s="64" t="str">
        <f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7"/>
      <c r="I147" s="64" t="str">
        <f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7"/>
      <c r="P147" s="64" t="str">
        <f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customHeight="1" x14ac:dyDescent="0.3">
      <c r="A148" s="65"/>
      <c r="B148" s="65"/>
      <c r="C148" s="1"/>
      <c r="D148" s="35"/>
      <c r="E148" s="5">
        <v>17</v>
      </c>
      <c r="F148" s="1" t="s">
        <v>296</v>
      </c>
      <c r="H148" s="65"/>
      <c r="I148" s="65"/>
      <c r="J148" s="1"/>
      <c r="K148" s="35"/>
      <c r="L148" s="5">
        <v>17</v>
      </c>
      <c r="M148" s="1" t="s">
        <v>296</v>
      </c>
      <c r="O148" s="65"/>
      <c r="P148" s="65"/>
      <c r="Q148" s="1"/>
      <c r="R148" s="35"/>
      <c r="S148" s="5">
        <v>17</v>
      </c>
      <c r="T148" s="1" t="s">
        <v>296</v>
      </c>
    </row>
    <row r="149" spans="1:20" ht="14.4" customHeight="1" x14ac:dyDescent="0.3">
      <c r="A149" s="65"/>
      <c r="B149" s="65"/>
      <c r="C149" s="1"/>
      <c r="D149" s="35"/>
      <c r="E149" s="5">
        <v>18</v>
      </c>
      <c r="F149" s="1" t="s">
        <v>298</v>
      </c>
      <c r="H149" s="65"/>
      <c r="I149" s="65"/>
      <c r="J149" s="1"/>
      <c r="K149" s="35"/>
      <c r="L149" s="5">
        <v>18</v>
      </c>
      <c r="M149" s="1" t="s">
        <v>298</v>
      </c>
      <c r="O149" s="65"/>
      <c r="P149" s="65"/>
      <c r="Q149" s="1"/>
      <c r="R149" s="35"/>
      <c r="S149" s="5">
        <v>18</v>
      </c>
      <c r="T149" s="1" t="s">
        <v>298</v>
      </c>
    </row>
    <row r="150" spans="1:20" ht="15" customHeight="1" thickBot="1" x14ac:dyDescent="0.35">
      <c r="A150" s="61"/>
      <c r="B150" s="65"/>
      <c r="C150" s="1"/>
      <c r="D150" s="35"/>
      <c r="E150" s="22">
        <v>19</v>
      </c>
      <c r="F150" s="1" t="s">
        <v>300</v>
      </c>
      <c r="H150" s="61"/>
      <c r="I150" s="65"/>
      <c r="J150" s="1"/>
      <c r="K150" s="35"/>
      <c r="L150" s="22">
        <v>19</v>
      </c>
      <c r="M150" s="1" t="s">
        <v>300</v>
      </c>
      <c r="O150" s="61"/>
      <c r="P150" s="65"/>
      <c r="Q150" s="1"/>
      <c r="R150" s="35"/>
      <c r="S150" s="22">
        <v>19</v>
      </c>
      <c r="T150" s="1" t="s">
        <v>300</v>
      </c>
    </row>
    <row r="151" spans="1:20" ht="14.4" customHeight="1" x14ac:dyDescent="0.3">
      <c r="A151" s="67"/>
      <c r="B151" s="65"/>
      <c r="C151" s="25"/>
      <c r="D151" s="35"/>
      <c r="E151" s="12">
        <v>20</v>
      </c>
      <c r="F151" s="1" t="s">
        <v>302</v>
      </c>
      <c r="H151" s="67"/>
      <c r="I151" s="65"/>
      <c r="J151" s="25"/>
      <c r="K151" s="35"/>
      <c r="L151" s="12">
        <v>20</v>
      </c>
      <c r="M151" s="1" t="s">
        <v>302</v>
      </c>
      <c r="O151" s="67"/>
      <c r="P151" s="65"/>
      <c r="Q151" s="25"/>
      <c r="R151" s="35"/>
      <c r="S151" s="12">
        <v>20</v>
      </c>
      <c r="T151" s="1" t="s">
        <v>302</v>
      </c>
    </row>
    <row r="152" spans="1:20" ht="14.4" customHeight="1" x14ac:dyDescent="0.3">
      <c r="A152" s="65"/>
      <c r="B152" s="65"/>
      <c r="C152" s="1"/>
      <c r="D152" s="35"/>
      <c r="E152" s="5">
        <v>21</v>
      </c>
      <c r="F152" s="1" t="s">
        <v>304</v>
      </c>
      <c r="H152" s="65"/>
      <c r="I152" s="65"/>
      <c r="J152" s="1"/>
      <c r="K152" s="35"/>
      <c r="L152" s="5">
        <v>21</v>
      </c>
      <c r="M152" s="1" t="s">
        <v>304</v>
      </c>
      <c r="O152" s="65"/>
      <c r="P152" s="65"/>
      <c r="Q152" s="1"/>
      <c r="R152" s="35"/>
      <c r="S152" s="5">
        <v>21</v>
      </c>
      <c r="T152" s="1" t="s">
        <v>304</v>
      </c>
    </row>
    <row r="153" spans="1:20" ht="14.4" customHeight="1" x14ac:dyDescent="0.3">
      <c r="A153" s="65"/>
      <c r="B153" s="65"/>
      <c r="C153" s="1"/>
      <c r="D153" s="35"/>
      <c r="E153" s="5">
        <v>22</v>
      </c>
      <c r="F153" s="1" t="s">
        <v>306</v>
      </c>
      <c r="H153" s="65"/>
      <c r="I153" s="65"/>
      <c r="J153" s="1"/>
      <c r="K153" s="35"/>
      <c r="L153" s="5">
        <v>22</v>
      </c>
      <c r="M153" s="1" t="s">
        <v>306</v>
      </c>
      <c r="O153" s="65"/>
      <c r="P153" s="65"/>
      <c r="Q153" s="1"/>
      <c r="R153" s="35"/>
      <c r="S153" s="5">
        <v>22</v>
      </c>
      <c r="T153" s="1" t="s">
        <v>306</v>
      </c>
    </row>
    <row r="154" spans="1:20" ht="15" customHeight="1" thickBot="1" x14ac:dyDescent="0.35">
      <c r="A154" s="61"/>
      <c r="B154" s="65"/>
      <c r="C154" s="1"/>
      <c r="D154" s="35"/>
      <c r="E154" s="22">
        <v>23</v>
      </c>
      <c r="F154" s="1" t="s">
        <v>308</v>
      </c>
      <c r="H154" s="61"/>
      <c r="I154" s="65"/>
      <c r="J154" s="1"/>
      <c r="K154" s="35"/>
      <c r="L154" s="22">
        <v>23</v>
      </c>
      <c r="M154" s="1" t="s">
        <v>308</v>
      </c>
      <c r="O154" s="61"/>
      <c r="P154" s="65"/>
      <c r="Q154" s="1"/>
      <c r="R154" s="35"/>
      <c r="S154" s="22">
        <v>23</v>
      </c>
      <c r="T154" s="1" t="s">
        <v>308</v>
      </c>
    </row>
    <row r="155" spans="1:20" ht="14.4" customHeight="1" x14ac:dyDescent="0.3">
      <c r="A155" s="67"/>
      <c r="B155" s="65"/>
      <c r="C155" s="25"/>
      <c r="D155" s="35"/>
      <c r="E155" s="17">
        <v>24</v>
      </c>
      <c r="F155" s="1" t="s">
        <v>310</v>
      </c>
      <c r="H155" s="67"/>
      <c r="I155" s="65"/>
      <c r="J155" s="25"/>
      <c r="K155" s="35"/>
      <c r="L155" s="17">
        <v>24</v>
      </c>
      <c r="M155" s="1" t="s">
        <v>310</v>
      </c>
      <c r="O155" s="67"/>
      <c r="P155" s="65"/>
      <c r="Q155" s="25"/>
      <c r="R155" s="35"/>
      <c r="S155" s="17">
        <v>24</v>
      </c>
      <c r="T155" s="1" t="s">
        <v>310</v>
      </c>
    </row>
    <row r="156" spans="1:20" ht="14.4" customHeight="1" x14ac:dyDescent="0.3">
      <c r="A156" s="65"/>
      <c r="B156" s="65"/>
      <c r="C156" s="1"/>
      <c r="D156" s="35"/>
      <c r="E156" s="5">
        <v>25</v>
      </c>
      <c r="F156" s="1" t="s">
        <v>312</v>
      </c>
      <c r="H156" s="65"/>
      <c r="I156" s="65"/>
      <c r="J156" s="1"/>
      <c r="K156" s="35"/>
      <c r="L156" s="5">
        <v>25</v>
      </c>
      <c r="M156" s="1" t="s">
        <v>312</v>
      </c>
      <c r="O156" s="65"/>
      <c r="P156" s="65"/>
      <c r="Q156" s="1"/>
      <c r="R156" s="35"/>
      <c r="S156" s="5">
        <v>25</v>
      </c>
      <c r="T156" s="1" t="s">
        <v>312</v>
      </c>
    </row>
    <row r="157" spans="1:20" ht="14.4" customHeight="1" x14ac:dyDescent="0.3">
      <c r="A157" s="65"/>
      <c r="B157" s="65"/>
      <c r="C157" s="1"/>
      <c r="D157" s="35"/>
      <c r="E157" s="5">
        <v>26</v>
      </c>
      <c r="F157" s="1" t="s">
        <v>314</v>
      </c>
      <c r="H157" s="65"/>
      <c r="I157" s="65"/>
      <c r="J157" s="1"/>
      <c r="K157" s="35"/>
      <c r="L157" s="5">
        <v>26</v>
      </c>
      <c r="M157" s="1" t="s">
        <v>314</v>
      </c>
      <c r="O157" s="65"/>
      <c r="P157" s="65"/>
      <c r="Q157" s="1"/>
      <c r="R157" s="35"/>
      <c r="S157" s="5">
        <v>26</v>
      </c>
      <c r="T157" s="1" t="s">
        <v>314</v>
      </c>
    </row>
    <row r="158" spans="1:20" ht="15" customHeight="1" thickBot="1" x14ac:dyDescent="0.35">
      <c r="A158" s="61"/>
      <c r="B158" s="65"/>
      <c r="C158" s="1"/>
      <c r="D158" s="35"/>
      <c r="E158" s="22">
        <v>27</v>
      </c>
      <c r="F158" s="1" t="s">
        <v>316</v>
      </c>
      <c r="H158" s="61"/>
      <c r="I158" s="65"/>
      <c r="J158" s="1"/>
      <c r="K158" s="35"/>
      <c r="L158" s="22">
        <v>27</v>
      </c>
      <c r="M158" s="1" t="s">
        <v>316</v>
      </c>
      <c r="O158" s="61"/>
      <c r="P158" s="65"/>
      <c r="Q158" s="1"/>
      <c r="R158" s="35"/>
      <c r="S158" s="22">
        <v>27</v>
      </c>
      <c r="T158" s="1" t="s">
        <v>316</v>
      </c>
    </row>
    <row r="159" spans="1:20" ht="14.4" customHeight="1" x14ac:dyDescent="0.3">
      <c r="A159" s="67"/>
      <c r="B159" s="65"/>
      <c r="C159" s="25"/>
      <c r="D159" s="35"/>
      <c r="E159" s="12">
        <v>28</v>
      </c>
      <c r="F159" s="1" t="s">
        <v>318</v>
      </c>
      <c r="H159" s="67"/>
      <c r="I159" s="65"/>
      <c r="J159" s="25"/>
      <c r="K159" s="35"/>
      <c r="L159" s="12">
        <v>28</v>
      </c>
      <c r="M159" s="1" t="s">
        <v>318</v>
      </c>
      <c r="O159" s="67"/>
      <c r="P159" s="65"/>
      <c r="Q159" s="25"/>
      <c r="R159" s="35"/>
      <c r="S159" s="12">
        <v>28</v>
      </c>
      <c r="T159" s="1" t="s">
        <v>318</v>
      </c>
    </row>
    <row r="160" spans="1:20" ht="14.4" customHeight="1" x14ac:dyDescent="0.3">
      <c r="A160" s="65"/>
      <c r="B160" s="65"/>
      <c r="C160" s="1"/>
      <c r="D160" s="35"/>
      <c r="E160" s="5">
        <v>29</v>
      </c>
      <c r="F160" s="1" t="s">
        <v>320</v>
      </c>
      <c r="H160" s="65"/>
      <c r="I160" s="65"/>
      <c r="J160" s="1"/>
      <c r="K160" s="35"/>
      <c r="L160" s="5">
        <v>29</v>
      </c>
      <c r="M160" s="1" t="s">
        <v>320</v>
      </c>
      <c r="O160" s="65"/>
      <c r="P160" s="65"/>
      <c r="Q160" s="1"/>
      <c r="R160" s="35"/>
      <c r="S160" s="5">
        <v>29</v>
      </c>
      <c r="T160" s="1" t="s">
        <v>320</v>
      </c>
    </row>
    <row r="161" spans="1:20" ht="14.4" customHeight="1" x14ac:dyDescent="0.3">
      <c r="A161" s="65"/>
      <c r="B161" s="65"/>
      <c r="C161" s="1"/>
      <c r="D161" s="35"/>
      <c r="E161" s="5">
        <v>30</v>
      </c>
      <c r="F161" s="1" t="s">
        <v>322</v>
      </c>
      <c r="H161" s="65"/>
      <c r="I161" s="65"/>
      <c r="J161" s="1"/>
      <c r="K161" s="35"/>
      <c r="L161" s="5">
        <v>30</v>
      </c>
      <c r="M161" s="1" t="s">
        <v>322</v>
      </c>
      <c r="O161" s="65"/>
      <c r="P161" s="65"/>
      <c r="Q161" s="1"/>
      <c r="R161" s="35"/>
      <c r="S161" s="5">
        <v>30</v>
      </c>
      <c r="T161" s="1" t="s">
        <v>322</v>
      </c>
    </row>
    <row r="162" spans="1:20" ht="15" customHeight="1" thickBot="1" x14ac:dyDescent="0.35">
      <c r="A162" s="61"/>
      <c r="B162" s="61"/>
      <c r="C162" s="1"/>
      <c r="D162" s="35"/>
      <c r="E162" s="22">
        <v>31</v>
      </c>
      <c r="F162" s="1" t="s">
        <v>324</v>
      </c>
      <c r="G162" s="23"/>
      <c r="H162" s="61"/>
      <c r="I162" s="61"/>
      <c r="J162" s="1"/>
      <c r="K162" s="35"/>
      <c r="L162" s="22">
        <v>31</v>
      </c>
      <c r="M162" s="1" t="s">
        <v>324</v>
      </c>
      <c r="N162" s="23"/>
      <c r="O162" s="61"/>
      <c r="P162" s="61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7"/>
      <c r="B163" s="64" t="str">
        <f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7"/>
      <c r="I163" s="64" t="str">
        <f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7"/>
      <c r="P163" s="64" t="str">
        <f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customHeight="1" x14ac:dyDescent="0.3">
      <c r="A164" s="65"/>
      <c r="B164" s="65"/>
      <c r="C164" s="1"/>
      <c r="D164" s="35"/>
      <c r="E164" s="5">
        <v>1</v>
      </c>
      <c r="F164" s="1" t="s">
        <v>328</v>
      </c>
      <c r="H164" s="65"/>
      <c r="I164" s="65"/>
      <c r="J164" s="1"/>
      <c r="K164" s="35"/>
      <c r="L164" s="5">
        <v>1</v>
      </c>
      <c r="M164" s="1" t="s">
        <v>328</v>
      </c>
      <c r="O164" s="65"/>
      <c r="P164" s="65"/>
      <c r="Q164" s="1"/>
      <c r="R164" s="35"/>
      <c r="S164" s="5">
        <v>1</v>
      </c>
      <c r="T164" s="1" t="s">
        <v>328</v>
      </c>
    </row>
    <row r="165" spans="1:20" ht="14.4" customHeight="1" x14ac:dyDescent="0.3">
      <c r="A165" s="65"/>
      <c r="B165" s="65"/>
      <c r="C165" s="1"/>
      <c r="D165" s="35"/>
      <c r="E165" s="5">
        <v>2</v>
      </c>
      <c r="F165" s="1" t="s">
        <v>330</v>
      </c>
      <c r="H165" s="65"/>
      <c r="I165" s="65"/>
      <c r="J165" s="1"/>
      <c r="K165" s="35"/>
      <c r="L165" s="5">
        <v>2</v>
      </c>
      <c r="M165" s="1" t="s">
        <v>330</v>
      </c>
      <c r="O165" s="65"/>
      <c r="P165" s="65"/>
      <c r="Q165" s="1"/>
      <c r="R165" s="35"/>
      <c r="S165" s="5">
        <v>2</v>
      </c>
      <c r="T165" s="1" t="s">
        <v>330</v>
      </c>
    </row>
    <row r="166" spans="1:20" ht="15" customHeight="1" thickBot="1" x14ac:dyDescent="0.35">
      <c r="A166" s="61"/>
      <c r="B166" s="65"/>
      <c r="C166" s="1"/>
      <c r="D166" s="35"/>
      <c r="E166" s="22">
        <v>3</v>
      </c>
      <c r="F166" s="1" t="s">
        <v>332</v>
      </c>
      <c r="H166" s="61"/>
      <c r="I166" s="65"/>
      <c r="J166" s="1"/>
      <c r="K166" s="35"/>
      <c r="L166" s="22">
        <v>3</v>
      </c>
      <c r="M166" s="1" t="s">
        <v>332</v>
      </c>
      <c r="O166" s="61"/>
      <c r="P166" s="65"/>
      <c r="Q166" s="1"/>
      <c r="R166" s="35"/>
      <c r="S166" s="22">
        <v>3</v>
      </c>
      <c r="T166" s="1" t="s">
        <v>332</v>
      </c>
    </row>
    <row r="167" spans="1:20" ht="14.4" customHeight="1" x14ac:dyDescent="0.3">
      <c r="A167" s="67"/>
      <c r="B167" s="65"/>
      <c r="C167" s="25"/>
      <c r="D167" s="35"/>
      <c r="E167" s="17">
        <v>4</v>
      </c>
      <c r="F167" s="1" t="s">
        <v>334</v>
      </c>
      <c r="H167" s="67"/>
      <c r="I167" s="65"/>
      <c r="J167" s="25"/>
      <c r="K167" s="35"/>
      <c r="L167" s="17">
        <v>4</v>
      </c>
      <c r="M167" s="1" t="s">
        <v>334</v>
      </c>
      <c r="O167" s="67"/>
      <c r="P167" s="65"/>
      <c r="Q167" s="25"/>
      <c r="R167" s="35"/>
      <c r="S167" s="17">
        <v>4</v>
      </c>
      <c r="T167" s="1" t="s">
        <v>334</v>
      </c>
    </row>
    <row r="168" spans="1:20" ht="14.4" customHeight="1" x14ac:dyDescent="0.3">
      <c r="A168" s="65"/>
      <c r="B168" s="65"/>
      <c r="C168" s="1"/>
      <c r="D168" s="35"/>
      <c r="E168" s="5">
        <v>5</v>
      </c>
      <c r="F168" s="1" t="s">
        <v>336</v>
      </c>
      <c r="H168" s="65"/>
      <c r="I168" s="65"/>
      <c r="J168" s="1"/>
      <c r="K168" s="35"/>
      <c r="L168" s="5">
        <v>5</v>
      </c>
      <c r="M168" s="1" t="s">
        <v>336</v>
      </c>
      <c r="O168" s="65"/>
      <c r="P168" s="65"/>
      <c r="Q168" s="1"/>
      <c r="R168" s="35"/>
      <c r="S168" s="5">
        <v>5</v>
      </c>
      <c r="T168" s="1" t="s">
        <v>336</v>
      </c>
    </row>
    <row r="169" spans="1:20" ht="14.4" customHeight="1" x14ac:dyDescent="0.3">
      <c r="A169" s="65"/>
      <c r="B169" s="65"/>
      <c r="C169" s="1"/>
      <c r="D169" s="35"/>
      <c r="E169" s="5">
        <v>6</v>
      </c>
      <c r="F169" s="1" t="s">
        <v>338</v>
      </c>
      <c r="H169" s="65"/>
      <c r="I169" s="65"/>
      <c r="J169" s="1"/>
      <c r="K169" s="35"/>
      <c r="L169" s="5">
        <v>6</v>
      </c>
      <c r="M169" s="1" t="s">
        <v>338</v>
      </c>
      <c r="O169" s="65"/>
      <c r="P169" s="65"/>
      <c r="Q169" s="1"/>
      <c r="R169" s="35"/>
      <c r="S169" s="5">
        <v>6</v>
      </c>
      <c r="T169" s="1" t="s">
        <v>338</v>
      </c>
    </row>
    <row r="170" spans="1:20" ht="15" customHeight="1" thickBot="1" x14ac:dyDescent="0.35">
      <c r="A170" s="61"/>
      <c r="B170" s="65"/>
      <c r="C170" s="1"/>
      <c r="D170" s="35"/>
      <c r="E170" s="22">
        <v>7</v>
      </c>
      <c r="F170" s="1" t="s">
        <v>340</v>
      </c>
      <c r="H170" s="61"/>
      <c r="I170" s="65"/>
      <c r="J170" s="1"/>
      <c r="K170" s="35"/>
      <c r="L170" s="22">
        <v>7</v>
      </c>
      <c r="M170" s="1" t="s">
        <v>340</v>
      </c>
      <c r="O170" s="61"/>
      <c r="P170" s="65"/>
      <c r="Q170" s="1"/>
      <c r="R170" s="35"/>
      <c r="S170" s="22">
        <v>7</v>
      </c>
      <c r="T170" s="1" t="s">
        <v>340</v>
      </c>
    </row>
    <row r="171" spans="1:20" ht="14.4" customHeight="1" x14ac:dyDescent="0.3">
      <c r="A171" s="67"/>
      <c r="B171" s="65"/>
      <c r="C171" s="25"/>
      <c r="D171" s="35"/>
      <c r="E171" s="17">
        <v>8</v>
      </c>
      <c r="F171" s="1" t="s">
        <v>342</v>
      </c>
      <c r="H171" s="67"/>
      <c r="I171" s="65"/>
      <c r="J171" s="25"/>
      <c r="K171" s="35"/>
      <c r="L171" s="17">
        <v>8</v>
      </c>
      <c r="M171" s="1" t="s">
        <v>342</v>
      </c>
      <c r="O171" s="67"/>
      <c r="P171" s="65"/>
      <c r="Q171" s="25"/>
      <c r="R171" s="35"/>
      <c r="S171" s="17">
        <v>8</v>
      </c>
      <c r="T171" s="1" t="s">
        <v>342</v>
      </c>
    </row>
    <row r="172" spans="1:20" ht="14.4" customHeight="1" x14ac:dyDescent="0.3">
      <c r="A172" s="65"/>
      <c r="B172" s="65"/>
      <c r="C172" s="1"/>
      <c r="D172" s="35"/>
      <c r="E172" s="5">
        <v>9</v>
      </c>
      <c r="F172" s="1" t="s">
        <v>344</v>
      </c>
      <c r="H172" s="65"/>
      <c r="I172" s="65"/>
      <c r="J172" s="1"/>
      <c r="K172" s="35"/>
      <c r="L172" s="5">
        <v>9</v>
      </c>
      <c r="M172" s="1" t="s">
        <v>344</v>
      </c>
      <c r="O172" s="65"/>
      <c r="P172" s="65"/>
      <c r="Q172" s="1"/>
      <c r="R172" s="35"/>
      <c r="S172" s="5">
        <v>9</v>
      </c>
      <c r="T172" s="1" t="s">
        <v>344</v>
      </c>
    </row>
    <row r="173" spans="1:20" ht="14.4" customHeight="1" x14ac:dyDescent="0.3">
      <c r="A173" s="65"/>
      <c r="B173" s="65"/>
      <c r="C173" s="1"/>
      <c r="D173" s="35"/>
      <c r="E173" s="5">
        <v>10</v>
      </c>
      <c r="F173" s="1" t="s">
        <v>346</v>
      </c>
      <c r="H173" s="65"/>
      <c r="I173" s="65"/>
      <c r="J173" s="1"/>
      <c r="K173" s="35"/>
      <c r="L173" s="5">
        <v>10</v>
      </c>
      <c r="M173" s="1" t="s">
        <v>346</v>
      </c>
      <c r="O173" s="65"/>
      <c r="P173" s="65"/>
      <c r="Q173" s="1"/>
      <c r="R173" s="35"/>
      <c r="S173" s="5">
        <v>10</v>
      </c>
      <c r="T173" s="1" t="s">
        <v>346</v>
      </c>
    </row>
    <row r="174" spans="1:20" ht="15" customHeight="1" thickBot="1" x14ac:dyDescent="0.35">
      <c r="A174" s="61"/>
      <c r="B174" s="65"/>
      <c r="C174" s="1"/>
      <c r="D174" s="35"/>
      <c r="E174" s="22">
        <v>11</v>
      </c>
      <c r="F174" s="1" t="s">
        <v>348</v>
      </c>
      <c r="H174" s="61"/>
      <c r="I174" s="65"/>
      <c r="J174" s="1"/>
      <c r="K174" s="35"/>
      <c r="L174" s="22">
        <v>11</v>
      </c>
      <c r="M174" s="1" t="s">
        <v>348</v>
      </c>
      <c r="O174" s="61"/>
      <c r="P174" s="65"/>
      <c r="Q174" s="1"/>
      <c r="R174" s="35"/>
      <c r="S174" s="22">
        <v>11</v>
      </c>
      <c r="T174" s="1" t="s">
        <v>348</v>
      </c>
    </row>
    <row r="175" spans="1:20" ht="14.4" customHeight="1" x14ac:dyDescent="0.3">
      <c r="A175" s="67"/>
      <c r="B175" s="65"/>
      <c r="C175" s="25"/>
      <c r="D175" s="35"/>
      <c r="E175" s="12">
        <v>12</v>
      </c>
      <c r="F175" s="1" t="s">
        <v>350</v>
      </c>
      <c r="H175" s="67"/>
      <c r="I175" s="65"/>
      <c r="J175" s="25"/>
      <c r="K175" s="35"/>
      <c r="L175" s="12">
        <v>12</v>
      </c>
      <c r="M175" s="1" t="s">
        <v>350</v>
      </c>
      <c r="O175" s="67"/>
      <c r="P175" s="65"/>
      <c r="Q175" s="25"/>
      <c r="R175" s="35"/>
      <c r="S175" s="12">
        <v>12</v>
      </c>
      <c r="T175" s="1" t="s">
        <v>350</v>
      </c>
    </row>
    <row r="176" spans="1:20" ht="14.4" customHeight="1" x14ac:dyDescent="0.3">
      <c r="A176" s="65"/>
      <c r="B176" s="65"/>
      <c r="C176" s="1"/>
      <c r="D176" s="35"/>
      <c r="E176" s="5">
        <v>13</v>
      </c>
      <c r="F176" s="1" t="s">
        <v>352</v>
      </c>
      <c r="H176" s="65"/>
      <c r="I176" s="65"/>
      <c r="J176" s="1"/>
      <c r="K176" s="35"/>
      <c r="L176" s="5">
        <v>13</v>
      </c>
      <c r="M176" s="1" t="s">
        <v>352</v>
      </c>
      <c r="O176" s="65"/>
      <c r="P176" s="65"/>
      <c r="Q176" s="1"/>
      <c r="R176" s="35"/>
      <c r="S176" s="5">
        <v>13</v>
      </c>
      <c r="T176" s="1" t="s">
        <v>352</v>
      </c>
    </row>
    <row r="177" spans="1:20" ht="14.4" customHeight="1" x14ac:dyDescent="0.3">
      <c r="A177" s="65"/>
      <c r="B177" s="65"/>
      <c r="C177" s="1"/>
      <c r="D177" s="35"/>
      <c r="E177" s="5">
        <v>14</v>
      </c>
      <c r="F177" s="1" t="s">
        <v>354</v>
      </c>
      <c r="H177" s="65"/>
      <c r="I177" s="65"/>
      <c r="J177" s="1"/>
      <c r="K177" s="35"/>
      <c r="L177" s="5">
        <v>14</v>
      </c>
      <c r="M177" s="1" t="s">
        <v>354</v>
      </c>
      <c r="O177" s="65"/>
      <c r="P177" s="65"/>
      <c r="Q177" s="1"/>
      <c r="R177" s="35"/>
      <c r="S177" s="5">
        <v>14</v>
      </c>
      <c r="T177" s="1" t="s">
        <v>354</v>
      </c>
    </row>
    <row r="178" spans="1:20" ht="15" customHeight="1" thickBot="1" x14ac:dyDescent="0.35">
      <c r="A178" s="61"/>
      <c r="B178" s="61"/>
      <c r="C178" s="1"/>
      <c r="D178" s="35"/>
      <c r="E178" s="22">
        <v>15</v>
      </c>
      <c r="F178" s="1" t="s">
        <v>356</v>
      </c>
      <c r="G178" s="23"/>
      <c r="H178" s="61"/>
      <c r="I178" s="61"/>
      <c r="J178" s="1"/>
      <c r="K178" s="35"/>
      <c r="L178" s="22">
        <v>15</v>
      </c>
      <c r="M178" s="1" t="s">
        <v>356</v>
      </c>
      <c r="N178" s="23"/>
      <c r="O178" s="61"/>
      <c r="P178" s="61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7"/>
      <c r="B179" s="64" t="str">
        <f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7"/>
      <c r="I179" s="64" t="str">
        <f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7"/>
      <c r="P179" s="64" t="str">
        <f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customHeight="1" x14ac:dyDescent="0.3">
      <c r="A180" s="65"/>
      <c r="B180" s="65"/>
      <c r="C180" s="1"/>
      <c r="D180" s="35"/>
      <c r="E180" s="5">
        <v>17</v>
      </c>
      <c r="F180" s="1" t="s">
        <v>360</v>
      </c>
      <c r="H180" s="65"/>
      <c r="I180" s="65"/>
      <c r="J180" s="1"/>
      <c r="K180" s="35"/>
      <c r="L180" s="5">
        <v>17</v>
      </c>
      <c r="M180" s="1" t="s">
        <v>360</v>
      </c>
      <c r="O180" s="65"/>
      <c r="P180" s="65"/>
      <c r="Q180" s="1"/>
      <c r="R180" s="35"/>
      <c r="S180" s="5">
        <v>17</v>
      </c>
      <c r="T180" s="1" t="s">
        <v>360</v>
      </c>
    </row>
    <row r="181" spans="1:20" ht="14.4" customHeight="1" x14ac:dyDescent="0.3">
      <c r="A181" s="65"/>
      <c r="B181" s="65"/>
      <c r="C181" s="1"/>
      <c r="D181" s="35"/>
      <c r="E181" s="5">
        <v>18</v>
      </c>
      <c r="F181" s="1" t="s">
        <v>362</v>
      </c>
      <c r="H181" s="65"/>
      <c r="I181" s="65"/>
      <c r="J181" s="1"/>
      <c r="K181" s="35"/>
      <c r="L181" s="5">
        <v>18</v>
      </c>
      <c r="M181" s="1" t="s">
        <v>362</v>
      </c>
      <c r="O181" s="65"/>
      <c r="P181" s="65"/>
      <c r="Q181" s="1"/>
      <c r="R181" s="35"/>
      <c r="S181" s="5">
        <v>18</v>
      </c>
      <c r="T181" s="1" t="s">
        <v>362</v>
      </c>
    </row>
    <row r="182" spans="1:20" ht="15" customHeight="1" thickBot="1" x14ac:dyDescent="0.35">
      <c r="A182" s="61"/>
      <c r="B182" s="65"/>
      <c r="C182" s="1"/>
      <c r="D182" s="35"/>
      <c r="E182" s="22">
        <v>19</v>
      </c>
      <c r="F182" s="1" t="s">
        <v>364</v>
      </c>
      <c r="H182" s="61"/>
      <c r="I182" s="65"/>
      <c r="J182" s="1"/>
      <c r="K182" s="35"/>
      <c r="L182" s="22">
        <v>19</v>
      </c>
      <c r="M182" s="1" t="s">
        <v>364</v>
      </c>
      <c r="O182" s="61"/>
      <c r="P182" s="65"/>
      <c r="Q182" s="1"/>
      <c r="R182" s="35"/>
      <c r="S182" s="22">
        <v>19</v>
      </c>
      <c r="T182" s="1" t="s">
        <v>364</v>
      </c>
    </row>
    <row r="183" spans="1:20" ht="14.4" customHeight="1" x14ac:dyDescent="0.3">
      <c r="A183" s="67"/>
      <c r="B183" s="65"/>
      <c r="C183" s="25"/>
      <c r="D183" s="35"/>
      <c r="E183" s="12">
        <v>20</v>
      </c>
      <c r="F183" s="1" t="s">
        <v>366</v>
      </c>
      <c r="H183" s="67"/>
      <c r="I183" s="65"/>
      <c r="J183" s="25"/>
      <c r="K183" s="35"/>
      <c r="L183" s="12">
        <v>20</v>
      </c>
      <c r="M183" s="1" t="s">
        <v>366</v>
      </c>
      <c r="O183" s="67"/>
      <c r="P183" s="65"/>
      <c r="Q183" s="25"/>
      <c r="R183" s="35"/>
      <c r="S183" s="12">
        <v>20</v>
      </c>
      <c r="T183" s="1" t="s">
        <v>366</v>
      </c>
    </row>
    <row r="184" spans="1:20" ht="14.4" customHeight="1" x14ac:dyDescent="0.3">
      <c r="A184" s="65"/>
      <c r="B184" s="65"/>
      <c r="C184" s="1"/>
      <c r="D184" s="35"/>
      <c r="E184" s="5">
        <v>21</v>
      </c>
      <c r="F184" s="1" t="s">
        <v>368</v>
      </c>
      <c r="H184" s="65"/>
      <c r="I184" s="65"/>
      <c r="J184" s="1"/>
      <c r="K184" s="35"/>
      <c r="L184" s="5">
        <v>21</v>
      </c>
      <c r="M184" s="1" t="s">
        <v>368</v>
      </c>
      <c r="O184" s="65"/>
      <c r="P184" s="65"/>
      <c r="Q184" s="1"/>
      <c r="R184" s="35"/>
      <c r="S184" s="5">
        <v>21</v>
      </c>
      <c r="T184" s="1" t="s">
        <v>368</v>
      </c>
    </row>
    <row r="185" spans="1:20" ht="14.4" customHeight="1" x14ac:dyDescent="0.3">
      <c r="A185" s="65"/>
      <c r="B185" s="65"/>
      <c r="C185" s="1"/>
      <c r="D185" s="35"/>
      <c r="E185" s="5">
        <v>22</v>
      </c>
      <c r="F185" s="1" t="s">
        <v>370</v>
      </c>
      <c r="H185" s="65"/>
      <c r="I185" s="65"/>
      <c r="J185" s="1"/>
      <c r="K185" s="35"/>
      <c r="L185" s="5">
        <v>22</v>
      </c>
      <c r="M185" s="1" t="s">
        <v>370</v>
      </c>
      <c r="O185" s="65"/>
      <c r="P185" s="65"/>
      <c r="Q185" s="1"/>
      <c r="R185" s="35"/>
      <c r="S185" s="5">
        <v>22</v>
      </c>
      <c r="T185" s="1" t="s">
        <v>370</v>
      </c>
    </row>
    <row r="186" spans="1:20" ht="15" customHeight="1" thickBot="1" x14ac:dyDescent="0.35">
      <c r="A186" s="61"/>
      <c r="B186" s="65"/>
      <c r="C186" s="1"/>
      <c r="D186" s="35"/>
      <c r="E186" s="22">
        <v>23</v>
      </c>
      <c r="F186" s="1" t="s">
        <v>372</v>
      </c>
      <c r="H186" s="61"/>
      <c r="I186" s="65"/>
      <c r="J186" s="1"/>
      <c r="K186" s="35"/>
      <c r="L186" s="22">
        <v>23</v>
      </c>
      <c r="M186" s="1" t="s">
        <v>372</v>
      </c>
      <c r="O186" s="61"/>
      <c r="P186" s="65"/>
      <c r="Q186" s="1"/>
      <c r="R186" s="35"/>
      <c r="S186" s="22">
        <v>23</v>
      </c>
      <c r="T186" s="1" t="s">
        <v>372</v>
      </c>
    </row>
    <row r="187" spans="1:20" ht="14.4" customHeight="1" x14ac:dyDescent="0.3">
      <c r="A187" s="67"/>
      <c r="B187" s="65"/>
      <c r="C187" s="25"/>
      <c r="D187" s="35"/>
      <c r="E187" s="17">
        <v>24</v>
      </c>
      <c r="F187" s="1" t="s">
        <v>374</v>
      </c>
      <c r="H187" s="67"/>
      <c r="I187" s="65"/>
      <c r="J187" s="25"/>
      <c r="K187" s="35"/>
      <c r="L187" s="17">
        <v>24</v>
      </c>
      <c r="M187" s="1" t="s">
        <v>374</v>
      </c>
      <c r="O187" s="67"/>
      <c r="P187" s="65"/>
      <c r="Q187" s="25"/>
      <c r="R187" s="35"/>
      <c r="S187" s="17">
        <v>24</v>
      </c>
      <c r="T187" s="1" t="s">
        <v>374</v>
      </c>
    </row>
    <row r="188" spans="1:20" ht="14.4" customHeight="1" x14ac:dyDescent="0.3">
      <c r="A188" s="65"/>
      <c r="B188" s="65"/>
      <c r="C188" s="1"/>
      <c r="D188" s="35"/>
      <c r="E188" s="5">
        <v>25</v>
      </c>
      <c r="F188" s="1" t="s">
        <v>376</v>
      </c>
      <c r="H188" s="65"/>
      <c r="I188" s="65"/>
      <c r="J188" s="1"/>
      <c r="K188" s="35"/>
      <c r="L188" s="5">
        <v>25</v>
      </c>
      <c r="M188" s="1" t="s">
        <v>376</v>
      </c>
      <c r="O188" s="65"/>
      <c r="P188" s="65"/>
      <c r="Q188" s="1"/>
      <c r="R188" s="35"/>
      <c r="S188" s="5">
        <v>25</v>
      </c>
      <c r="T188" s="1" t="s">
        <v>376</v>
      </c>
    </row>
    <row r="189" spans="1:20" ht="14.4" customHeight="1" x14ac:dyDescent="0.3">
      <c r="A189" s="65"/>
      <c r="B189" s="65"/>
      <c r="C189" s="1"/>
      <c r="D189" s="35"/>
      <c r="E189" s="5">
        <v>26</v>
      </c>
      <c r="F189" s="1" t="s">
        <v>378</v>
      </c>
      <c r="H189" s="65"/>
      <c r="I189" s="65"/>
      <c r="J189" s="1"/>
      <c r="K189" s="35"/>
      <c r="L189" s="5">
        <v>26</v>
      </c>
      <c r="M189" s="1" t="s">
        <v>378</v>
      </c>
      <c r="O189" s="65"/>
      <c r="P189" s="65"/>
      <c r="Q189" s="1"/>
      <c r="R189" s="35"/>
      <c r="S189" s="5">
        <v>26</v>
      </c>
      <c r="T189" s="1" t="s">
        <v>378</v>
      </c>
    </row>
    <row r="190" spans="1:20" ht="15" customHeight="1" thickBot="1" x14ac:dyDescent="0.35">
      <c r="A190" s="61"/>
      <c r="B190" s="65"/>
      <c r="C190" s="1"/>
      <c r="D190" s="35"/>
      <c r="E190" s="22">
        <v>27</v>
      </c>
      <c r="F190" s="1" t="s">
        <v>380</v>
      </c>
      <c r="H190" s="61"/>
      <c r="I190" s="65"/>
      <c r="J190" s="1"/>
      <c r="K190" s="35"/>
      <c r="L190" s="22">
        <v>27</v>
      </c>
      <c r="M190" s="1" t="s">
        <v>380</v>
      </c>
      <c r="O190" s="61"/>
      <c r="P190" s="65"/>
      <c r="Q190" s="1"/>
      <c r="R190" s="35"/>
      <c r="S190" s="22">
        <v>27</v>
      </c>
      <c r="T190" s="1" t="s">
        <v>380</v>
      </c>
    </row>
    <row r="191" spans="1:20" ht="14.4" customHeight="1" x14ac:dyDescent="0.3">
      <c r="A191" s="67"/>
      <c r="B191" s="65"/>
      <c r="C191" s="25"/>
      <c r="D191" s="35"/>
      <c r="E191" s="12">
        <v>28</v>
      </c>
      <c r="F191" s="1" t="s">
        <v>382</v>
      </c>
      <c r="H191" s="67"/>
      <c r="I191" s="65"/>
      <c r="J191" s="25"/>
      <c r="K191" s="35"/>
      <c r="L191" s="12">
        <v>28</v>
      </c>
      <c r="M191" s="1" t="s">
        <v>382</v>
      </c>
      <c r="O191" s="67"/>
      <c r="P191" s="65"/>
      <c r="Q191" s="25"/>
      <c r="R191" s="35"/>
      <c r="S191" s="12">
        <v>28</v>
      </c>
      <c r="T191" s="1" t="s">
        <v>382</v>
      </c>
    </row>
    <row r="192" spans="1:20" ht="14.4" customHeight="1" x14ac:dyDescent="0.3">
      <c r="A192" s="65"/>
      <c r="B192" s="65"/>
      <c r="C192" s="1"/>
      <c r="D192" s="35"/>
      <c r="E192" s="5">
        <v>29</v>
      </c>
      <c r="F192" s="1" t="s">
        <v>384</v>
      </c>
      <c r="H192" s="65"/>
      <c r="I192" s="65"/>
      <c r="J192" s="1"/>
      <c r="K192" s="35"/>
      <c r="L192" s="5">
        <v>29</v>
      </c>
      <c r="M192" s="1" t="s">
        <v>384</v>
      </c>
      <c r="O192" s="65"/>
      <c r="P192" s="65"/>
      <c r="Q192" s="1"/>
      <c r="R192" s="35"/>
      <c r="S192" s="5">
        <v>29</v>
      </c>
      <c r="T192" s="1" t="s">
        <v>384</v>
      </c>
    </row>
    <row r="193" spans="1:20" ht="14.4" customHeight="1" x14ac:dyDescent="0.3">
      <c r="A193" s="65"/>
      <c r="B193" s="65"/>
      <c r="C193" s="1"/>
      <c r="D193" s="35"/>
      <c r="E193" s="5">
        <v>30</v>
      </c>
      <c r="F193" s="1" t="s">
        <v>386</v>
      </c>
      <c r="H193" s="65"/>
      <c r="I193" s="65"/>
      <c r="J193" s="1"/>
      <c r="K193" s="35"/>
      <c r="L193" s="5">
        <v>30</v>
      </c>
      <c r="M193" s="1" t="s">
        <v>386</v>
      </c>
      <c r="O193" s="65"/>
      <c r="P193" s="65"/>
      <c r="Q193" s="1"/>
      <c r="R193" s="35"/>
      <c r="S193" s="5">
        <v>30</v>
      </c>
      <c r="T193" s="1" t="s">
        <v>386</v>
      </c>
    </row>
    <row r="194" spans="1:20" ht="15" customHeight="1" thickBot="1" x14ac:dyDescent="0.35">
      <c r="A194" s="61"/>
      <c r="B194" s="61"/>
      <c r="C194" s="1"/>
      <c r="D194" s="35"/>
      <c r="E194" s="22">
        <v>31</v>
      </c>
      <c r="F194" s="1" t="s">
        <v>388</v>
      </c>
      <c r="G194" s="23"/>
      <c r="H194" s="61"/>
      <c r="I194" s="61"/>
      <c r="J194" s="1"/>
      <c r="K194" s="35"/>
      <c r="L194" s="22">
        <v>31</v>
      </c>
      <c r="M194" s="1" t="s">
        <v>388</v>
      </c>
      <c r="N194" s="23"/>
      <c r="O194" s="61"/>
      <c r="P194" s="61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7"/>
      <c r="B195" s="64" t="str">
        <f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7"/>
      <c r="I195" s="64" t="str">
        <f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7"/>
      <c r="P195" s="64" t="str">
        <f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customHeight="1" x14ac:dyDescent="0.3">
      <c r="A196" s="65"/>
      <c r="B196" s="65"/>
      <c r="C196" s="1"/>
      <c r="D196" s="5"/>
      <c r="E196" s="5">
        <v>1</v>
      </c>
      <c r="F196" s="1" t="s">
        <v>392</v>
      </c>
      <c r="H196" s="65"/>
      <c r="I196" s="65"/>
      <c r="J196" s="1"/>
      <c r="K196" s="35"/>
      <c r="L196" s="5">
        <v>1</v>
      </c>
      <c r="M196" s="1" t="s">
        <v>392</v>
      </c>
      <c r="O196" s="65"/>
      <c r="P196" s="65"/>
      <c r="Q196" s="1"/>
      <c r="R196" s="35"/>
      <c r="S196" s="5">
        <v>1</v>
      </c>
      <c r="T196" s="1" t="s">
        <v>392</v>
      </c>
    </row>
    <row r="197" spans="1:20" ht="14.4" customHeight="1" x14ac:dyDescent="0.3">
      <c r="A197" s="65"/>
      <c r="B197" s="65"/>
      <c r="C197" s="1"/>
      <c r="D197" s="5"/>
      <c r="E197" s="5">
        <v>2</v>
      </c>
      <c r="F197" s="1" t="s">
        <v>394</v>
      </c>
      <c r="H197" s="65"/>
      <c r="I197" s="65"/>
      <c r="J197" s="1"/>
      <c r="K197" s="35"/>
      <c r="L197" s="5">
        <v>2</v>
      </c>
      <c r="M197" s="1" t="s">
        <v>394</v>
      </c>
      <c r="O197" s="65"/>
      <c r="P197" s="65"/>
      <c r="Q197" s="1"/>
      <c r="R197" s="35"/>
      <c r="S197" s="5">
        <v>2</v>
      </c>
      <c r="T197" s="1" t="s">
        <v>394</v>
      </c>
    </row>
    <row r="198" spans="1:20" ht="15" customHeight="1" thickBot="1" x14ac:dyDescent="0.35">
      <c r="A198" s="61"/>
      <c r="B198" s="65"/>
      <c r="C198" s="1"/>
      <c r="D198" s="5"/>
      <c r="E198" s="22">
        <v>3</v>
      </c>
      <c r="F198" s="1" t="s">
        <v>396</v>
      </c>
      <c r="H198" s="61"/>
      <c r="I198" s="65"/>
      <c r="J198" s="1"/>
      <c r="K198" s="35"/>
      <c r="L198" s="22">
        <v>3</v>
      </c>
      <c r="M198" s="1" t="s">
        <v>396</v>
      </c>
      <c r="O198" s="61"/>
      <c r="P198" s="65"/>
      <c r="Q198" s="1"/>
      <c r="R198" s="35"/>
      <c r="S198" s="22">
        <v>3</v>
      </c>
      <c r="T198" s="1" t="s">
        <v>396</v>
      </c>
    </row>
    <row r="199" spans="1:20" ht="14.4" customHeight="1" x14ac:dyDescent="0.3">
      <c r="A199" s="67"/>
      <c r="B199" s="65"/>
      <c r="C199" s="25"/>
      <c r="D199" s="5"/>
      <c r="E199" s="17">
        <v>4</v>
      </c>
      <c r="F199" s="1" t="s">
        <v>398</v>
      </c>
      <c r="H199" s="67"/>
      <c r="I199" s="65"/>
      <c r="J199" s="25"/>
      <c r="K199" s="35"/>
      <c r="L199" s="17">
        <v>4</v>
      </c>
      <c r="M199" s="1" t="s">
        <v>398</v>
      </c>
      <c r="O199" s="67"/>
      <c r="P199" s="65"/>
      <c r="Q199" s="25"/>
      <c r="R199" s="35"/>
      <c r="S199" s="17">
        <v>4</v>
      </c>
      <c r="T199" s="1" t="s">
        <v>398</v>
      </c>
    </row>
    <row r="200" spans="1:20" ht="14.4" customHeight="1" x14ac:dyDescent="0.3">
      <c r="A200" s="65"/>
      <c r="B200" s="65"/>
      <c r="C200" s="1"/>
      <c r="D200" s="5"/>
      <c r="E200" s="5">
        <v>5</v>
      </c>
      <c r="F200" s="1" t="s">
        <v>400</v>
      </c>
      <c r="H200" s="65"/>
      <c r="I200" s="65"/>
      <c r="J200" s="1"/>
      <c r="K200" s="35"/>
      <c r="L200" s="5">
        <v>5</v>
      </c>
      <c r="M200" s="1" t="s">
        <v>400</v>
      </c>
      <c r="O200" s="65"/>
      <c r="P200" s="65"/>
      <c r="Q200" s="1"/>
      <c r="R200" s="35"/>
      <c r="S200" s="5">
        <v>5</v>
      </c>
      <c r="T200" s="1" t="s">
        <v>400</v>
      </c>
    </row>
    <row r="201" spans="1:20" ht="14.4" customHeight="1" x14ac:dyDescent="0.3">
      <c r="A201" s="65"/>
      <c r="B201" s="65"/>
      <c r="C201" s="1"/>
      <c r="D201" s="5"/>
      <c r="E201" s="5">
        <v>6</v>
      </c>
      <c r="F201" s="1" t="s">
        <v>402</v>
      </c>
      <c r="H201" s="65"/>
      <c r="I201" s="65"/>
      <c r="J201" s="1"/>
      <c r="K201" s="35"/>
      <c r="L201" s="5">
        <v>6</v>
      </c>
      <c r="M201" s="1" t="s">
        <v>402</v>
      </c>
      <c r="O201" s="65"/>
      <c r="P201" s="65"/>
      <c r="Q201" s="1"/>
      <c r="R201" s="35"/>
      <c r="S201" s="5">
        <v>6</v>
      </c>
      <c r="T201" s="1" t="s">
        <v>402</v>
      </c>
    </row>
    <row r="202" spans="1:20" ht="15" customHeight="1" thickBot="1" x14ac:dyDescent="0.35">
      <c r="A202" s="61"/>
      <c r="B202" s="65"/>
      <c r="C202" s="1"/>
      <c r="D202" s="5"/>
      <c r="E202" s="22">
        <v>7</v>
      </c>
      <c r="F202" s="1" t="s">
        <v>404</v>
      </c>
      <c r="H202" s="61"/>
      <c r="I202" s="65"/>
      <c r="J202" s="1"/>
      <c r="K202" s="35"/>
      <c r="L202" s="22">
        <v>7</v>
      </c>
      <c r="M202" s="1" t="s">
        <v>404</v>
      </c>
      <c r="O202" s="61"/>
      <c r="P202" s="65"/>
      <c r="Q202" s="1"/>
      <c r="R202" s="35"/>
      <c r="S202" s="22">
        <v>7</v>
      </c>
      <c r="T202" s="1" t="s">
        <v>404</v>
      </c>
    </row>
    <row r="203" spans="1:20" ht="14.4" customHeight="1" x14ac:dyDescent="0.3">
      <c r="A203" s="67"/>
      <c r="B203" s="65"/>
      <c r="C203" s="25"/>
      <c r="D203" s="5"/>
      <c r="E203" s="17">
        <v>8</v>
      </c>
      <c r="F203" s="1" t="s">
        <v>406</v>
      </c>
      <c r="H203" s="67"/>
      <c r="I203" s="65"/>
      <c r="J203" s="25"/>
      <c r="K203" s="35"/>
      <c r="L203" s="17">
        <v>8</v>
      </c>
      <c r="M203" s="1" t="s">
        <v>406</v>
      </c>
      <c r="O203" s="67"/>
      <c r="P203" s="65"/>
      <c r="Q203" s="25"/>
      <c r="R203" s="35"/>
      <c r="S203" s="17">
        <v>8</v>
      </c>
      <c r="T203" s="1" t="s">
        <v>406</v>
      </c>
    </row>
    <row r="204" spans="1:20" ht="14.4" customHeight="1" x14ac:dyDescent="0.3">
      <c r="A204" s="65"/>
      <c r="B204" s="65"/>
      <c r="C204" s="1"/>
      <c r="D204" s="5"/>
      <c r="E204" s="5">
        <v>9</v>
      </c>
      <c r="F204" s="1" t="s">
        <v>408</v>
      </c>
      <c r="H204" s="65"/>
      <c r="I204" s="65"/>
      <c r="J204" s="1"/>
      <c r="K204" s="35"/>
      <c r="L204" s="5">
        <v>9</v>
      </c>
      <c r="M204" s="1" t="s">
        <v>408</v>
      </c>
      <c r="O204" s="65"/>
      <c r="P204" s="65"/>
      <c r="Q204" s="1"/>
      <c r="R204" s="35"/>
      <c r="S204" s="5">
        <v>9</v>
      </c>
      <c r="T204" s="1" t="s">
        <v>408</v>
      </c>
    </row>
    <row r="205" spans="1:20" ht="14.4" customHeight="1" x14ac:dyDescent="0.3">
      <c r="A205" s="65"/>
      <c r="B205" s="65"/>
      <c r="C205" s="1"/>
      <c r="D205" s="5"/>
      <c r="E205" s="5">
        <v>10</v>
      </c>
      <c r="F205" s="1" t="s">
        <v>410</v>
      </c>
      <c r="H205" s="65"/>
      <c r="I205" s="65"/>
      <c r="J205" s="1"/>
      <c r="K205" s="35"/>
      <c r="L205" s="5">
        <v>10</v>
      </c>
      <c r="M205" s="1" t="s">
        <v>410</v>
      </c>
      <c r="O205" s="65"/>
      <c r="P205" s="65"/>
      <c r="Q205" s="1"/>
      <c r="R205" s="35"/>
      <c r="S205" s="5">
        <v>10</v>
      </c>
      <c r="T205" s="1" t="s">
        <v>410</v>
      </c>
    </row>
    <row r="206" spans="1:20" ht="15" customHeight="1" thickBot="1" x14ac:dyDescent="0.35">
      <c r="A206" s="61"/>
      <c r="B206" s="65"/>
      <c r="C206" s="1"/>
      <c r="D206" s="5"/>
      <c r="E206" s="22">
        <v>11</v>
      </c>
      <c r="F206" s="1" t="s">
        <v>412</v>
      </c>
      <c r="H206" s="61"/>
      <c r="I206" s="65"/>
      <c r="J206" s="1"/>
      <c r="K206" s="35"/>
      <c r="L206" s="22">
        <v>11</v>
      </c>
      <c r="M206" s="1" t="s">
        <v>412</v>
      </c>
      <c r="O206" s="61"/>
      <c r="P206" s="65"/>
      <c r="Q206" s="1"/>
      <c r="R206" s="35"/>
      <c r="S206" s="22">
        <v>11</v>
      </c>
      <c r="T206" s="1" t="s">
        <v>412</v>
      </c>
    </row>
    <row r="207" spans="1:20" ht="14.4" customHeight="1" x14ac:dyDescent="0.3">
      <c r="A207" s="67"/>
      <c r="B207" s="65"/>
      <c r="C207" s="25"/>
      <c r="D207" s="5"/>
      <c r="E207" s="12">
        <v>12</v>
      </c>
      <c r="F207" s="1" t="s">
        <v>414</v>
      </c>
      <c r="H207" s="67"/>
      <c r="I207" s="65"/>
      <c r="J207" s="25"/>
      <c r="K207" s="35"/>
      <c r="L207" s="12">
        <v>12</v>
      </c>
      <c r="M207" s="1" t="s">
        <v>414</v>
      </c>
      <c r="O207" s="67"/>
      <c r="P207" s="65"/>
      <c r="Q207" s="25"/>
      <c r="R207" s="35"/>
      <c r="S207" s="12">
        <v>12</v>
      </c>
      <c r="T207" s="1" t="s">
        <v>414</v>
      </c>
    </row>
    <row r="208" spans="1:20" ht="14.4" customHeight="1" x14ac:dyDescent="0.3">
      <c r="A208" s="65"/>
      <c r="B208" s="65"/>
      <c r="C208" s="1"/>
      <c r="D208" s="5"/>
      <c r="E208" s="5">
        <v>13</v>
      </c>
      <c r="F208" s="1" t="s">
        <v>416</v>
      </c>
      <c r="H208" s="65"/>
      <c r="I208" s="65"/>
      <c r="J208" s="1"/>
      <c r="K208" s="35"/>
      <c r="L208" s="5">
        <v>13</v>
      </c>
      <c r="M208" s="1" t="s">
        <v>416</v>
      </c>
      <c r="O208" s="65"/>
      <c r="P208" s="65"/>
      <c r="Q208" s="1"/>
      <c r="R208" s="35"/>
      <c r="S208" s="5">
        <v>13</v>
      </c>
      <c r="T208" s="1" t="s">
        <v>416</v>
      </c>
    </row>
    <row r="209" spans="1:20" ht="14.4" customHeight="1" x14ac:dyDescent="0.3">
      <c r="A209" s="65"/>
      <c r="B209" s="65"/>
      <c r="C209" s="1"/>
      <c r="D209" s="5"/>
      <c r="E209" s="5">
        <v>14</v>
      </c>
      <c r="F209" s="1" t="s">
        <v>418</v>
      </c>
      <c r="H209" s="65"/>
      <c r="I209" s="65"/>
      <c r="J209" s="1"/>
      <c r="K209" s="35"/>
      <c r="L209" s="5">
        <v>14</v>
      </c>
      <c r="M209" s="1" t="s">
        <v>418</v>
      </c>
      <c r="O209" s="65"/>
      <c r="P209" s="65"/>
      <c r="Q209" s="1"/>
      <c r="R209" s="35"/>
      <c r="S209" s="5">
        <v>14</v>
      </c>
      <c r="T209" s="1" t="s">
        <v>418</v>
      </c>
    </row>
    <row r="210" spans="1:20" ht="15" customHeight="1" thickBot="1" x14ac:dyDescent="0.35">
      <c r="A210" s="61"/>
      <c r="B210" s="61"/>
      <c r="C210" s="1"/>
      <c r="D210" s="5"/>
      <c r="E210" s="22">
        <v>15</v>
      </c>
      <c r="F210" s="1" t="s">
        <v>420</v>
      </c>
      <c r="G210" s="23"/>
      <c r="H210" s="61"/>
      <c r="I210" s="61"/>
      <c r="J210" s="1"/>
      <c r="K210" s="35"/>
      <c r="L210" s="22">
        <v>15</v>
      </c>
      <c r="M210" s="1" t="s">
        <v>420</v>
      </c>
      <c r="N210" s="23"/>
      <c r="O210" s="61"/>
      <c r="P210" s="61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7"/>
      <c r="B211" s="64" t="str">
        <f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7"/>
      <c r="I211" s="64" t="str">
        <f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7"/>
      <c r="P211" s="64" t="str">
        <f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customHeight="1" x14ac:dyDescent="0.3">
      <c r="A212" s="65"/>
      <c r="B212" s="65"/>
      <c r="C212" s="1"/>
      <c r="D212" s="5"/>
      <c r="E212" s="5">
        <v>17</v>
      </c>
      <c r="F212" s="1" t="s">
        <v>424</v>
      </c>
      <c r="H212" s="65"/>
      <c r="I212" s="65"/>
      <c r="J212" s="1"/>
      <c r="K212" s="35"/>
      <c r="L212" s="5">
        <v>17</v>
      </c>
      <c r="M212" s="1" t="s">
        <v>424</v>
      </c>
      <c r="O212" s="65"/>
      <c r="P212" s="65"/>
      <c r="Q212" s="1"/>
      <c r="R212" s="35"/>
      <c r="S212" s="5">
        <v>17</v>
      </c>
      <c r="T212" s="1" t="s">
        <v>424</v>
      </c>
    </row>
    <row r="213" spans="1:20" ht="14.4" customHeight="1" x14ac:dyDescent="0.3">
      <c r="A213" s="65"/>
      <c r="B213" s="65"/>
      <c r="C213" s="1"/>
      <c r="D213" s="5"/>
      <c r="E213" s="5">
        <v>18</v>
      </c>
      <c r="F213" s="1" t="s">
        <v>426</v>
      </c>
      <c r="H213" s="65"/>
      <c r="I213" s="65"/>
      <c r="J213" s="1"/>
      <c r="K213" s="35"/>
      <c r="L213" s="5">
        <v>18</v>
      </c>
      <c r="M213" s="1" t="s">
        <v>426</v>
      </c>
      <c r="O213" s="65"/>
      <c r="P213" s="65"/>
      <c r="Q213" s="1"/>
      <c r="R213" s="35"/>
      <c r="S213" s="5">
        <v>18</v>
      </c>
      <c r="T213" s="1" t="s">
        <v>426</v>
      </c>
    </row>
    <row r="214" spans="1:20" ht="15" customHeight="1" thickBot="1" x14ac:dyDescent="0.35">
      <c r="A214" s="61"/>
      <c r="B214" s="65"/>
      <c r="C214" s="1"/>
      <c r="D214" s="5"/>
      <c r="E214" s="22">
        <v>19</v>
      </c>
      <c r="F214" s="1" t="s">
        <v>428</v>
      </c>
      <c r="H214" s="61"/>
      <c r="I214" s="65"/>
      <c r="J214" s="1"/>
      <c r="K214" s="35"/>
      <c r="L214" s="22">
        <v>19</v>
      </c>
      <c r="M214" s="1" t="s">
        <v>428</v>
      </c>
      <c r="O214" s="61"/>
      <c r="P214" s="65"/>
      <c r="Q214" s="1"/>
      <c r="R214" s="35"/>
      <c r="S214" s="22">
        <v>19</v>
      </c>
      <c r="T214" s="1" t="s">
        <v>428</v>
      </c>
    </row>
    <row r="215" spans="1:20" ht="14.4" customHeight="1" x14ac:dyDescent="0.3">
      <c r="A215" s="67"/>
      <c r="B215" s="65"/>
      <c r="C215" s="25"/>
      <c r="D215" s="5"/>
      <c r="E215" s="12">
        <v>20</v>
      </c>
      <c r="F215" s="1" t="s">
        <v>430</v>
      </c>
      <c r="H215" s="67"/>
      <c r="I215" s="65"/>
      <c r="J215" s="25"/>
      <c r="K215" s="35"/>
      <c r="L215" s="12">
        <v>20</v>
      </c>
      <c r="M215" s="1" t="s">
        <v>430</v>
      </c>
      <c r="O215" s="67"/>
      <c r="P215" s="65"/>
      <c r="Q215" s="25"/>
      <c r="R215" s="35"/>
      <c r="S215" s="12">
        <v>20</v>
      </c>
      <c r="T215" s="1" t="s">
        <v>430</v>
      </c>
    </row>
    <row r="216" spans="1:20" ht="14.4" customHeight="1" x14ac:dyDescent="0.3">
      <c r="A216" s="65"/>
      <c r="B216" s="65"/>
      <c r="C216" s="1"/>
      <c r="D216" s="5"/>
      <c r="E216" s="5">
        <v>21</v>
      </c>
      <c r="F216" s="1" t="s">
        <v>432</v>
      </c>
      <c r="H216" s="65"/>
      <c r="I216" s="65"/>
      <c r="J216" s="1"/>
      <c r="K216" s="35"/>
      <c r="L216" s="5">
        <v>21</v>
      </c>
      <c r="M216" s="1" t="s">
        <v>432</v>
      </c>
      <c r="O216" s="65"/>
      <c r="P216" s="65"/>
      <c r="Q216" s="1"/>
      <c r="R216" s="35"/>
      <c r="S216" s="5">
        <v>21</v>
      </c>
      <c r="T216" s="1" t="s">
        <v>432</v>
      </c>
    </row>
    <row r="217" spans="1:20" ht="14.4" customHeight="1" x14ac:dyDescent="0.3">
      <c r="A217" s="65"/>
      <c r="B217" s="65"/>
      <c r="C217" s="1"/>
      <c r="D217" s="5"/>
      <c r="E217" s="5">
        <v>22</v>
      </c>
      <c r="F217" s="1" t="s">
        <v>434</v>
      </c>
      <c r="H217" s="65"/>
      <c r="I217" s="65"/>
      <c r="J217" s="1"/>
      <c r="K217" s="35"/>
      <c r="L217" s="5">
        <v>22</v>
      </c>
      <c r="M217" s="1" t="s">
        <v>434</v>
      </c>
      <c r="O217" s="65"/>
      <c r="P217" s="65"/>
      <c r="Q217" s="1"/>
      <c r="R217" s="35"/>
      <c r="S217" s="5">
        <v>22</v>
      </c>
      <c r="T217" s="1" t="s">
        <v>434</v>
      </c>
    </row>
    <row r="218" spans="1:20" ht="15" customHeight="1" thickBot="1" x14ac:dyDescent="0.35">
      <c r="A218" s="61"/>
      <c r="B218" s="65"/>
      <c r="C218" s="1"/>
      <c r="D218" s="5"/>
      <c r="E218" s="22">
        <v>23</v>
      </c>
      <c r="F218" s="1" t="s">
        <v>436</v>
      </c>
      <c r="H218" s="61"/>
      <c r="I218" s="65"/>
      <c r="J218" s="1"/>
      <c r="K218" s="35"/>
      <c r="L218" s="22">
        <v>23</v>
      </c>
      <c r="M218" s="1" t="s">
        <v>436</v>
      </c>
      <c r="O218" s="61"/>
      <c r="P218" s="65"/>
      <c r="Q218" s="1"/>
      <c r="R218" s="35"/>
      <c r="S218" s="22">
        <v>23</v>
      </c>
      <c r="T218" s="1" t="s">
        <v>436</v>
      </c>
    </row>
    <row r="219" spans="1:20" ht="14.4" customHeight="1" x14ac:dyDescent="0.3">
      <c r="A219" s="67"/>
      <c r="B219" s="65"/>
      <c r="C219" s="25"/>
      <c r="D219" s="5"/>
      <c r="E219" s="17">
        <v>24</v>
      </c>
      <c r="F219" s="1" t="s">
        <v>438</v>
      </c>
      <c r="H219" s="67"/>
      <c r="I219" s="65"/>
      <c r="J219" s="25"/>
      <c r="K219" s="35"/>
      <c r="L219" s="17">
        <v>24</v>
      </c>
      <c r="M219" s="1" t="s">
        <v>438</v>
      </c>
      <c r="O219" s="67"/>
      <c r="P219" s="65"/>
      <c r="Q219" s="25"/>
      <c r="R219" s="35"/>
      <c r="S219" s="17">
        <v>24</v>
      </c>
      <c r="T219" s="1" t="s">
        <v>438</v>
      </c>
    </row>
    <row r="220" spans="1:20" ht="14.4" customHeight="1" x14ac:dyDescent="0.3">
      <c r="A220" s="65"/>
      <c r="B220" s="65"/>
      <c r="C220" s="1"/>
      <c r="D220" s="5"/>
      <c r="E220" s="5">
        <v>25</v>
      </c>
      <c r="F220" s="1" t="s">
        <v>440</v>
      </c>
      <c r="H220" s="65"/>
      <c r="I220" s="65"/>
      <c r="J220" s="1"/>
      <c r="K220" s="35"/>
      <c r="L220" s="5">
        <v>25</v>
      </c>
      <c r="M220" s="1" t="s">
        <v>440</v>
      </c>
      <c r="O220" s="65"/>
      <c r="P220" s="65"/>
      <c r="Q220" s="1"/>
      <c r="R220" s="35"/>
      <c r="S220" s="5">
        <v>25</v>
      </c>
      <c r="T220" s="1" t="s">
        <v>440</v>
      </c>
    </row>
    <row r="221" spans="1:20" ht="14.4" customHeight="1" x14ac:dyDescent="0.3">
      <c r="A221" s="65"/>
      <c r="B221" s="65"/>
      <c r="C221" s="1"/>
      <c r="D221" s="5"/>
      <c r="E221" s="5">
        <v>26</v>
      </c>
      <c r="F221" s="1" t="s">
        <v>442</v>
      </c>
      <c r="H221" s="65"/>
      <c r="I221" s="65"/>
      <c r="J221" s="1"/>
      <c r="K221" s="35"/>
      <c r="L221" s="5">
        <v>26</v>
      </c>
      <c r="M221" s="1" t="s">
        <v>442</v>
      </c>
      <c r="O221" s="65"/>
      <c r="P221" s="65"/>
      <c r="Q221" s="1"/>
      <c r="R221" s="35"/>
      <c r="S221" s="5">
        <v>26</v>
      </c>
      <c r="T221" s="1" t="s">
        <v>442</v>
      </c>
    </row>
    <row r="222" spans="1:20" ht="15" customHeight="1" thickBot="1" x14ac:dyDescent="0.35">
      <c r="A222" s="61"/>
      <c r="B222" s="65"/>
      <c r="C222" s="1"/>
      <c r="D222" s="5"/>
      <c r="E222" s="22">
        <v>27</v>
      </c>
      <c r="F222" s="1" t="s">
        <v>444</v>
      </c>
      <c r="H222" s="61"/>
      <c r="I222" s="65"/>
      <c r="J222" s="1"/>
      <c r="K222" s="35"/>
      <c r="L222" s="22">
        <v>27</v>
      </c>
      <c r="M222" s="1" t="s">
        <v>444</v>
      </c>
      <c r="O222" s="61"/>
      <c r="P222" s="65"/>
      <c r="Q222" s="1"/>
      <c r="R222" s="35"/>
      <c r="S222" s="22">
        <v>27</v>
      </c>
      <c r="T222" s="1" t="s">
        <v>444</v>
      </c>
    </row>
    <row r="223" spans="1:20" ht="14.4" customHeight="1" x14ac:dyDescent="0.3">
      <c r="A223" s="67"/>
      <c r="B223" s="65"/>
      <c r="C223" s="25"/>
      <c r="D223" s="5"/>
      <c r="E223" s="12">
        <v>28</v>
      </c>
      <c r="F223" s="1" t="s">
        <v>446</v>
      </c>
      <c r="H223" s="67"/>
      <c r="I223" s="65"/>
      <c r="J223" s="25"/>
      <c r="K223" s="35"/>
      <c r="L223" s="12">
        <v>28</v>
      </c>
      <c r="M223" s="1" t="s">
        <v>446</v>
      </c>
      <c r="O223" s="67"/>
      <c r="P223" s="65"/>
      <c r="Q223" s="25"/>
      <c r="R223" s="35"/>
      <c r="S223" s="12">
        <v>28</v>
      </c>
      <c r="T223" s="1" t="s">
        <v>446</v>
      </c>
    </row>
    <row r="224" spans="1:20" ht="14.4" customHeight="1" x14ac:dyDescent="0.3">
      <c r="A224" s="65"/>
      <c r="B224" s="65"/>
      <c r="C224" s="1"/>
      <c r="D224" s="5"/>
      <c r="E224" s="5">
        <v>29</v>
      </c>
      <c r="F224" s="1" t="s">
        <v>448</v>
      </c>
      <c r="H224" s="65"/>
      <c r="I224" s="65"/>
      <c r="J224" s="1"/>
      <c r="K224" s="35"/>
      <c r="L224" s="5">
        <v>29</v>
      </c>
      <c r="M224" s="1" t="s">
        <v>448</v>
      </c>
      <c r="O224" s="65"/>
      <c r="P224" s="65"/>
      <c r="Q224" s="1"/>
      <c r="R224" s="35"/>
      <c r="S224" s="5">
        <v>29</v>
      </c>
      <c r="T224" s="1" t="s">
        <v>448</v>
      </c>
    </row>
    <row r="225" spans="1:20" ht="14.4" customHeight="1" x14ac:dyDescent="0.3">
      <c r="A225" s="65"/>
      <c r="B225" s="65"/>
      <c r="C225" s="1"/>
      <c r="D225" s="5"/>
      <c r="E225" s="5">
        <v>30</v>
      </c>
      <c r="F225" s="1" t="s">
        <v>450</v>
      </c>
      <c r="H225" s="65"/>
      <c r="I225" s="65"/>
      <c r="J225" s="1"/>
      <c r="K225" s="35"/>
      <c r="L225" s="5">
        <v>30</v>
      </c>
      <c r="M225" s="1" t="s">
        <v>450</v>
      </c>
      <c r="O225" s="65"/>
      <c r="P225" s="65"/>
      <c r="Q225" s="1"/>
      <c r="R225" s="35"/>
      <c r="S225" s="5">
        <v>30</v>
      </c>
      <c r="T225" s="1" t="s">
        <v>450</v>
      </c>
    </row>
    <row r="226" spans="1:20" ht="15" customHeight="1" thickBot="1" x14ac:dyDescent="0.35">
      <c r="A226" s="61"/>
      <c r="B226" s="61"/>
      <c r="C226" s="1"/>
      <c r="D226" s="5"/>
      <c r="E226" s="22">
        <v>31</v>
      </c>
      <c r="F226" s="1" t="s">
        <v>452</v>
      </c>
      <c r="G226" s="23"/>
      <c r="H226" s="61"/>
      <c r="I226" s="61"/>
      <c r="J226" s="1"/>
      <c r="K226" s="35"/>
      <c r="L226" s="22">
        <v>31</v>
      </c>
      <c r="M226" s="1" t="s">
        <v>452</v>
      </c>
      <c r="N226" s="23"/>
      <c r="O226" s="61"/>
      <c r="P226" s="61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7"/>
      <c r="B227" s="64" t="str">
        <f>CONCATENATE(A227,A231,A235,A239)</f>
        <v/>
      </c>
      <c r="C227" s="25"/>
      <c r="D227" s="5"/>
      <c r="E227" s="17"/>
      <c r="F227" s="17"/>
      <c r="G227" s="18"/>
      <c r="H227" s="67"/>
      <c r="I227" s="64" t="str">
        <f>CONCATENATE(H227,H231,H235,H239)</f>
        <v/>
      </c>
      <c r="J227" s="1"/>
      <c r="K227" s="35"/>
      <c r="L227" s="17"/>
      <c r="M227" s="1" t="s">
        <v>454</v>
      </c>
      <c r="N227" s="18"/>
      <c r="O227" s="67"/>
      <c r="P227" s="64" t="str">
        <f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customHeight="1" x14ac:dyDescent="0.3">
      <c r="A228" s="65"/>
      <c r="B228" s="65"/>
      <c r="C228" s="1"/>
      <c r="D228" s="5"/>
      <c r="E228" s="5"/>
      <c r="F228" s="5"/>
      <c r="H228" s="65"/>
      <c r="I228" s="65"/>
      <c r="J228" s="1"/>
      <c r="K228" s="35"/>
      <c r="L228" s="5"/>
      <c r="M228" s="1" t="s">
        <v>456</v>
      </c>
      <c r="O228" s="65"/>
      <c r="P228" s="65"/>
      <c r="Q228" s="1"/>
      <c r="R228" s="35"/>
      <c r="S228" s="5">
        <v>1</v>
      </c>
      <c r="T228" s="1" t="s">
        <v>456</v>
      </c>
    </row>
    <row r="229" spans="1:20" ht="14.4" customHeight="1" x14ac:dyDescent="0.3">
      <c r="A229" s="65"/>
      <c r="B229" s="65"/>
      <c r="C229" s="1"/>
      <c r="D229" s="5"/>
      <c r="E229" s="5"/>
      <c r="F229" s="5"/>
      <c r="H229" s="65"/>
      <c r="I229" s="65"/>
      <c r="J229" s="1"/>
      <c r="K229" s="35"/>
      <c r="L229" s="5"/>
      <c r="M229" s="1" t="s">
        <v>458</v>
      </c>
      <c r="O229" s="65"/>
      <c r="P229" s="65"/>
      <c r="Q229" s="1"/>
      <c r="R229" s="35"/>
      <c r="S229" s="5">
        <v>2</v>
      </c>
      <c r="T229" s="1" t="s">
        <v>458</v>
      </c>
    </row>
    <row r="230" spans="1:20" ht="15" customHeight="1" thickBot="1" x14ac:dyDescent="0.35">
      <c r="A230" s="61"/>
      <c r="B230" s="65"/>
      <c r="C230" s="1"/>
      <c r="D230" s="5"/>
      <c r="E230" s="5"/>
      <c r="F230" s="5"/>
      <c r="H230" s="61"/>
      <c r="I230" s="65"/>
      <c r="J230" s="1"/>
      <c r="K230" s="35"/>
      <c r="L230" s="5"/>
      <c r="M230" s="1" t="s">
        <v>460</v>
      </c>
      <c r="O230" s="61"/>
      <c r="P230" s="65"/>
      <c r="Q230" s="1"/>
      <c r="R230" s="35"/>
      <c r="S230" s="22">
        <v>3</v>
      </c>
      <c r="T230" s="1" t="s">
        <v>460</v>
      </c>
    </row>
    <row r="231" spans="1:20" ht="14.4" customHeight="1" x14ac:dyDescent="0.3">
      <c r="A231" s="67"/>
      <c r="B231" s="65"/>
      <c r="C231" s="25"/>
      <c r="D231" s="5"/>
      <c r="E231" s="5"/>
      <c r="F231" s="5"/>
      <c r="H231" s="67"/>
      <c r="I231" s="65"/>
      <c r="J231" s="1"/>
      <c r="K231" s="35"/>
      <c r="L231" s="5"/>
      <c r="M231" s="1" t="s">
        <v>462</v>
      </c>
      <c r="O231" s="67"/>
      <c r="P231" s="65"/>
      <c r="Q231" s="25"/>
      <c r="R231" s="35"/>
      <c r="S231" s="17">
        <v>4</v>
      </c>
      <c r="T231" s="1" t="s">
        <v>462</v>
      </c>
    </row>
    <row r="232" spans="1:20" ht="14.4" customHeight="1" x14ac:dyDescent="0.3">
      <c r="A232" s="65"/>
      <c r="B232" s="65"/>
      <c r="C232" s="1"/>
      <c r="D232" s="5"/>
      <c r="E232" s="5"/>
      <c r="F232" s="5"/>
      <c r="H232" s="65"/>
      <c r="I232" s="65"/>
      <c r="J232" s="1"/>
      <c r="K232" s="35"/>
      <c r="L232" s="5"/>
      <c r="M232" s="1" t="s">
        <v>464</v>
      </c>
      <c r="O232" s="65"/>
      <c r="P232" s="65"/>
      <c r="Q232" s="1"/>
      <c r="R232" s="35"/>
      <c r="S232" s="5">
        <v>5</v>
      </c>
      <c r="T232" s="1" t="s">
        <v>464</v>
      </c>
    </row>
    <row r="233" spans="1:20" ht="14.4" customHeight="1" x14ac:dyDescent="0.3">
      <c r="A233" s="65"/>
      <c r="B233" s="65"/>
      <c r="C233" s="1"/>
      <c r="D233" s="5"/>
      <c r="E233" s="5"/>
      <c r="F233" s="5"/>
      <c r="H233" s="65"/>
      <c r="I233" s="65"/>
      <c r="J233" s="1"/>
      <c r="K233" s="35"/>
      <c r="L233" s="5"/>
      <c r="M233" s="1" t="s">
        <v>466</v>
      </c>
      <c r="O233" s="65"/>
      <c r="P233" s="65"/>
      <c r="Q233" s="1"/>
      <c r="R233" s="35"/>
      <c r="S233" s="5">
        <v>6</v>
      </c>
      <c r="T233" s="1" t="s">
        <v>466</v>
      </c>
    </row>
    <row r="234" spans="1:20" ht="15" customHeight="1" thickBot="1" x14ac:dyDescent="0.35">
      <c r="A234" s="61"/>
      <c r="B234" s="65"/>
      <c r="C234" s="1"/>
      <c r="D234" s="5"/>
      <c r="E234" s="5"/>
      <c r="F234" s="5"/>
      <c r="H234" s="61"/>
      <c r="I234" s="65"/>
      <c r="J234" s="1"/>
      <c r="K234" s="35"/>
      <c r="L234" s="5"/>
      <c r="M234" s="1" t="s">
        <v>468</v>
      </c>
      <c r="O234" s="61"/>
      <c r="P234" s="65"/>
      <c r="Q234" s="1"/>
      <c r="R234" s="35"/>
      <c r="S234" s="22">
        <v>7</v>
      </c>
      <c r="T234" s="1" t="s">
        <v>468</v>
      </c>
    </row>
    <row r="235" spans="1:20" ht="14.4" customHeight="1" x14ac:dyDescent="0.3">
      <c r="A235" s="67"/>
      <c r="B235" s="65"/>
      <c r="C235" s="25"/>
      <c r="D235" s="5"/>
      <c r="E235" s="5"/>
      <c r="F235" s="5"/>
      <c r="H235" s="67"/>
      <c r="I235" s="65"/>
      <c r="J235" s="1"/>
      <c r="K235" s="35"/>
      <c r="L235" s="5"/>
      <c r="M235" s="1" t="s">
        <v>470</v>
      </c>
      <c r="O235" s="67"/>
      <c r="P235" s="65"/>
      <c r="Q235" s="25"/>
      <c r="R235" s="35"/>
      <c r="S235" s="17">
        <v>8</v>
      </c>
      <c r="T235" s="1" t="s">
        <v>470</v>
      </c>
    </row>
    <row r="236" spans="1:20" ht="14.4" customHeight="1" x14ac:dyDescent="0.3">
      <c r="A236" s="65"/>
      <c r="B236" s="65"/>
      <c r="C236" s="1"/>
      <c r="D236" s="5"/>
      <c r="E236" s="5"/>
      <c r="F236" s="5"/>
      <c r="H236" s="65"/>
      <c r="I236" s="65"/>
      <c r="J236" s="1"/>
      <c r="K236" s="35"/>
      <c r="L236" s="5"/>
      <c r="M236" s="1" t="s">
        <v>472</v>
      </c>
      <c r="O236" s="65"/>
      <c r="P236" s="65"/>
      <c r="Q236" s="1"/>
      <c r="R236" s="35"/>
      <c r="S236" s="5">
        <v>9</v>
      </c>
      <c r="T236" s="1" t="s">
        <v>472</v>
      </c>
    </row>
    <row r="237" spans="1:20" ht="14.4" customHeight="1" x14ac:dyDescent="0.3">
      <c r="A237" s="65"/>
      <c r="B237" s="65"/>
      <c r="C237" s="1"/>
      <c r="D237" s="5"/>
      <c r="E237" s="5"/>
      <c r="F237" s="5"/>
      <c r="H237" s="65"/>
      <c r="I237" s="65"/>
      <c r="J237" s="1"/>
      <c r="K237" s="35"/>
      <c r="L237" s="5"/>
      <c r="M237" s="1" t="s">
        <v>474</v>
      </c>
      <c r="O237" s="65"/>
      <c r="P237" s="65"/>
      <c r="Q237" s="1"/>
      <c r="R237" s="35"/>
      <c r="S237" s="5">
        <v>10</v>
      </c>
      <c r="T237" s="1" t="s">
        <v>474</v>
      </c>
    </row>
    <row r="238" spans="1:20" ht="15" customHeight="1" thickBot="1" x14ac:dyDescent="0.35">
      <c r="A238" s="61"/>
      <c r="B238" s="65"/>
      <c r="C238" s="1"/>
      <c r="D238" s="5"/>
      <c r="E238" s="5"/>
      <c r="F238" s="5"/>
      <c r="H238" s="61"/>
      <c r="I238" s="65"/>
      <c r="J238" s="1"/>
      <c r="K238" s="35"/>
      <c r="L238" s="5"/>
      <c r="M238" s="1" t="s">
        <v>476</v>
      </c>
      <c r="O238" s="61"/>
      <c r="P238" s="65"/>
      <c r="Q238" s="1"/>
      <c r="R238" s="35"/>
      <c r="S238" s="22">
        <v>11</v>
      </c>
      <c r="T238" s="1" t="s">
        <v>476</v>
      </c>
    </row>
    <row r="239" spans="1:20" ht="14.4" customHeight="1" x14ac:dyDescent="0.3">
      <c r="A239" s="67"/>
      <c r="B239" s="65"/>
      <c r="C239" s="25"/>
      <c r="D239" s="5"/>
      <c r="E239" s="5"/>
      <c r="F239" s="5"/>
      <c r="H239" s="67"/>
      <c r="I239" s="65"/>
      <c r="J239" s="1"/>
      <c r="K239" s="35"/>
      <c r="L239" s="5"/>
      <c r="M239" s="1" t="s">
        <v>478</v>
      </c>
      <c r="O239" s="67"/>
      <c r="P239" s="65"/>
      <c r="Q239" s="25"/>
      <c r="R239" s="35"/>
      <c r="S239" s="12">
        <v>12</v>
      </c>
      <c r="T239" s="1" t="s">
        <v>478</v>
      </c>
    </row>
    <row r="240" spans="1:20" ht="14.4" customHeight="1" x14ac:dyDescent="0.3">
      <c r="A240" s="65"/>
      <c r="B240" s="65"/>
      <c r="C240" s="1"/>
      <c r="D240" s="5"/>
      <c r="E240" s="5"/>
      <c r="F240" s="5"/>
      <c r="H240" s="65"/>
      <c r="I240" s="65"/>
      <c r="J240" s="1"/>
      <c r="K240" s="35"/>
      <c r="L240" s="5"/>
      <c r="M240" s="1" t="s">
        <v>480</v>
      </c>
      <c r="O240" s="65"/>
      <c r="P240" s="65"/>
      <c r="Q240" s="1"/>
      <c r="R240" s="35"/>
      <c r="S240" s="5">
        <v>13</v>
      </c>
      <c r="T240" s="1" t="s">
        <v>480</v>
      </c>
    </row>
    <row r="241" spans="1:20" ht="14.4" customHeight="1" x14ac:dyDescent="0.3">
      <c r="A241" s="65"/>
      <c r="B241" s="65"/>
      <c r="C241" s="1"/>
      <c r="D241" s="5"/>
      <c r="E241" s="5"/>
      <c r="F241" s="5"/>
      <c r="H241" s="65"/>
      <c r="I241" s="65"/>
      <c r="J241" s="1"/>
      <c r="K241" s="35"/>
      <c r="L241" s="5"/>
      <c r="M241" s="1" t="s">
        <v>482</v>
      </c>
      <c r="O241" s="65"/>
      <c r="P241" s="65"/>
      <c r="Q241" s="1"/>
      <c r="R241" s="35"/>
      <c r="S241" s="5">
        <v>14</v>
      </c>
      <c r="T241" s="1" t="s">
        <v>482</v>
      </c>
    </row>
    <row r="242" spans="1:20" ht="15" customHeight="1" thickBot="1" x14ac:dyDescent="0.35">
      <c r="A242" s="61"/>
      <c r="B242" s="61"/>
      <c r="C242" s="1"/>
      <c r="D242" s="5"/>
      <c r="E242" s="22"/>
      <c r="F242" s="22"/>
      <c r="G242" s="23"/>
      <c r="H242" s="61"/>
      <c r="I242" s="61"/>
      <c r="J242" s="1"/>
      <c r="K242" s="35"/>
      <c r="L242" s="22"/>
      <c r="M242" s="1" t="s">
        <v>484</v>
      </c>
      <c r="N242" s="23"/>
      <c r="O242" s="61"/>
      <c r="P242" s="61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7"/>
      <c r="B243" s="64" t="str">
        <f>CONCATENATE(A243,A247,A251,A255)</f>
        <v/>
      </c>
      <c r="C243" s="25"/>
      <c r="D243" s="5"/>
      <c r="E243" s="17"/>
      <c r="F243" s="17"/>
      <c r="G243" s="18"/>
      <c r="H243" s="67"/>
      <c r="I243" s="64" t="str">
        <f>CONCATENATE(H243,H247,H251,H255)</f>
        <v/>
      </c>
      <c r="J243" s="1"/>
      <c r="K243" s="35"/>
      <c r="L243" s="17"/>
      <c r="M243" s="1" t="s">
        <v>486</v>
      </c>
      <c r="N243" s="18"/>
      <c r="O243" s="67"/>
      <c r="P243" s="64" t="str">
        <f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customHeight="1" x14ac:dyDescent="0.3">
      <c r="A244" s="65"/>
      <c r="B244" s="65"/>
      <c r="C244" s="1"/>
      <c r="D244" s="5"/>
      <c r="E244" s="5"/>
      <c r="F244" s="5"/>
      <c r="H244" s="65"/>
      <c r="I244" s="65"/>
      <c r="J244" s="1"/>
      <c r="K244" s="35"/>
      <c r="L244" s="5"/>
      <c r="M244" s="1" t="s">
        <v>488</v>
      </c>
      <c r="O244" s="65"/>
      <c r="P244" s="65"/>
      <c r="Q244" s="1"/>
      <c r="R244" s="35"/>
      <c r="S244" s="5">
        <v>17</v>
      </c>
      <c r="T244" s="1" t="s">
        <v>488</v>
      </c>
    </row>
    <row r="245" spans="1:20" ht="14.4" customHeight="1" x14ac:dyDescent="0.3">
      <c r="A245" s="65"/>
      <c r="B245" s="65"/>
      <c r="C245" s="1"/>
      <c r="D245" s="5"/>
      <c r="E245" s="5"/>
      <c r="F245" s="5"/>
      <c r="H245" s="65"/>
      <c r="I245" s="65"/>
      <c r="J245" s="1"/>
      <c r="K245" s="35"/>
      <c r="L245" s="5"/>
      <c r="M245" s="1" t="s">
        <v>490</v>
      </c>
      <c r="O245" s="65"/>
      <c r="P245" s="65"/>
      <c r="Q245" s="1"/>
      <c r="R245" s="35"/>
      <c r="S245" s="5">
        <v>18</v>
      </c>
      <c r="T245" s="1" t="s">
        <v>490</v>
      </c>
    </row>
    <row r="246" spans="1:20" ht="15" customHeight="1" thickBot="1" x14ac:dyDescent="0.35">
      <c r="A246" s="61"/>
      <c r="B246" s="65"/>
      <c r="C246" s="1"/>
      <c r="D246" s="5"/>
      <c r="E246" s="5"/>
      <c r="F246" s="5"/>
      <c r="H246" s="61"/>
      <c r="I246" s="65"/>
      <c r="J246" s="1"/>
      <c r="K246" s="35"/>
      <c r="L246" s="5"/>
      <c r="M246" s="1" t="s">
        <v>492</v>
      </c>
      <c r="O246" s="61"/>
      <c r="P246" s="65"/>
      <c r="Q246" s="1"/>
      <c r="R246" s="35"/>
      <c r="S246" s="22">
        <v>19</v>
      </c>
      <c r="T246" s="1" t="s">
        <v>492</v>
      </c>
    </row>
    <row r="247" spans="1:20" ht="14.4" customHeight="1" x14ac:dyDescent="0.3">
      <c r="A247" s="67"/>
      <c r="B247" s="65"/>
      <c r="C247" s="25"/>
      <c r="D247" s="5"/>
      <c r="E247" s="5"/>
      <c r="F247" s="5"/>
      <c r="H247" s="67"/>
      <c r="I247" s="65"/>
      <c r="J247" s="25"/>
      <c r="K247" s="35"/>
      <c r="L247" s="5"/>
      <c r="M247" s="1" t="s">
        <v>494</v>
      </c>
      <c r="O247" s="67"/>
      <c r="P247" s="65"/>
      <c r="Q247" s="25"/>
      <c r="R247" s="35"/>
      <c r="S247" s="12">
        <v>20</v>
      </c>
      <c r="T247" s="1" t="s">
        <v>494</v>
      </c>
    </row>
    <row r="248" spans="1:20" ht="14.4" customHeight="1" x14ac:dyDescent="0.3">
      <c r="A248" s="65"/>
      <c r="B248" s="65"/>
      <c r="C248" s="1"/>
      <c r="D248" s="5"/>
      <c r="E248" s="5"/>
      <c r="F248" s="5"/>
      <c r="H248" s="65"/>
      <c r="I248" s="65"/>
      <c r="J248" s="1"/>
      <c r="K248" s="35"/>
      <c r="L248" s="5"/>
      <c r="M248" s="1" t="s">
        <v>496</v>
      </c>
      <c r="O248" s="65"/>
      <c r="P248" s="65"/>
      <c r="Q248" s="1"/>
      <c r="R248" s="35"/>
      <c r="S248" s="5">
        <v>21</v>
      </c>
      <c r="T248" s="1" t="s">
        <v>496</v>
      </c>
    </row>
    <row r="249" spans="1:20" ht="14.4" customHeight="1" x14ac:dyDescent="0.3">
      <c r="A249" s="65"/>
      <c r="B249" s="65"/>
      <c r="C249" s="1"/>
      <c r="D249" s="5"/>
      <c r="E249" s="5"/>
      <c r="F249" s="5"/>
      <c r="H249" s="65"/>
      <c r="I249" s="65"/>
      <c r="J249" s="1"/>
      <c r="K249" s="35"/>
      <c r="L249" s="5"/>
      <c r="M249" s="1" t="s">
        <v>498</v>
      </c>
      <c r="O249" s="65"/>
      <c r="P249" s="65"/>
      <c r="Q249" s="1"/>
      <c r="R249" s="35"/>
      <c r="S249" s="5">
        <v>22</v>
      </c>
      <c r="T249" s="1" t="s">
        <v>498</v>
      </c>
    </row>
    <row r="250" spans="1:20" ht="15" customHeight="1" thickBot="1" x14ac:dyDescent="0.35">
      <c r="A250" s="61"/>
      <c r="B250" s="65"/>
      <c r="C250" s="1"/>
      <c r="D250" s="5"/>
      <c r="E250" s="5"/>
      <c r="F250" s="5"/>
      <c r="H250" s="61"/>
      <c r="I250" s="65"/>
      <c r="J250" s="1"/>
      <c r="K250" s="35"/>
      <c r="L250" s="5"/>
      <c r="M250" s="1" t="s">
        <v>500</v>
      </c>
      <c r="O250" s="61"/>
      <c r="P250" s="65"/>
      <c r="Q250" s="1"/>
      <c r="R250" s="35"/>
      <c r="S250" s="22">
        <v>23</v>
      </c>
      <c r="T250" s="1" t="s">
        <v>500</v>
      </c>
    </row>
    <row r="251" spans="1:20" ht="14.4" customHeight="1" x14ac:dyDescent="0.3">
      <c r="A251" s="67"/>
      <c r="B251" s="65"/>
      <c r="C251" s="25"/>
      <c r="D251" s="5"/>
      <c r="E251" s="5"/>
      <c r="F251" s="5"/>
      <c r="H251" s="67"/>
      <c r="I251" s="65"/>
      <c r="J251" s="25"/>
      <c r="K251" s="35"/>
      <c r="L251" s="5"/>
      <c r="M251" s="1" t="s">
        <v>502</v>
      </c>
      <c r="O251" s="67"/>
      <c r="P251" s="65"/>
      <c r="Q251" s="25"/>
      <c r="R251" s="35"/>
      <c r="S251" s="17">
        <v>24</v>
      </c>
      <c r="T251" s="1" t="s">
        <v>502</v>
      </c>
    </row>
    <row r="252" spans="1:20" ht="14.4" customHeight="1" x14ac:dyDescent="0.3">
      <c r="A252" s="65"/>
      <c r="B252" s="65"/>
      <c r="C252" s="1"/>
      <c r="D252" s="5"/>
      <c r="E252" s="5"/>
      <c r="F252" s="5"/>
      <c r="H252" s="65"/>
      <c r="I252" s="65"/>
      <c r="J252" s="1"/>
      <c r="K252" s="35"/>
      <c r="L252" s="5"/>
      <c r="M252" s="1" t="s">
        <v>504</v>
      </c>
      <c r="O252" s="65"/>
      <c r="P252" s="65"/>
      <c r="Q252" s="1"/>
      <c r="R252" s="35"/>
      <c r="S252" s="5">
        <v>25</v>
      </c>
      <c r="T252" s="1" t="s">
        <v>504</v>
      </c>
    </row>
    <row r="253" spans="1:20" ht="14.4" customHeight="1" x14ac:dyDescent="0.3">
      <c r="A253" s="65"/>
      <c r="B253" s="65"/>
      <c r="C253" s="1"/>
      <c r="D253" s="5"/>
      <c r="E253" s="5"/>
      <c r="F253" s="5"/>
      <c r="H253" s="65"/>
      <c r="I253" s="65"/>
      <c r="J253" s="1"/>
      <c r="K253" s="35"/>
      <c r="L253" s="5"/>
      <c r="M253" s="1" t="s">
        <v>506</v>
      </c>
      <c r="O253" s="65"/>
      <c r="P253" s="65"/>
      <c r="Q253" s="1"/>
      <c r="R253" s="35"/>
      <c r="S253" s="5">
        <v>26</v>
      </c>
      <c r="T253" s="1" t="s">
        <v>506</v>
      </c>
    </row>
    <row r="254" spans="1:20" ht="15" customHeight="1" thickBot="1" x14ac:dyDescent="0.35">
      <c r="A254" s="61"/>
      <c r="B254" s="65"/>
      <c r="C254" s="1"/>
      <c r="D254" s="5"/>
      <c r="E254" s="5"/>
      <c r="F254" s="5"/>
      <c r="H254" s="61"/>
      <c r="I254" s="65"/>
      <c r="J254" s="1"/>
      <c r="K254" s="35"/>
      <c r="L254" s="5"/>
      <c r="M254" s="1" t="s">
        <v>508</v>
      </c>
      <c r="O254" s="61"/>
      <c r="P254" s="65"/>
      <c r="Q254" s="1"/>
      <c r="R254" s="35"/>
      <c r="S254" s="22">
        <v>27</v>
      </c>
      <c r="T254" s="1" t="s">
        <v>508</v>
      </c>
    </row>
    <row r="255" spans="1:20" ht="14.4" customHeight="1" x14ac:dyDescent="0.3">
      <c r="A255" s="67"/>
      <c r="B255" s="65"/>
      <c r="C255" s="25"/>
      <c r="D255" s="5"/>
      <c r="E255" s="5"/>
      <c r="F255" s="5"/>
      <c r="H255" s="67"/>
      <c r="I255" s="65"/>
      <c r="J255" s="25"/>
      <c r="K255" s="35"/>
      <c r="L255" s="5"/>
      <c r="M255" s="1" t="s">
        <v>510</v>
      </c>
      <c r="O255" s="67"/>
      <c r="P255" s="65"/>
      <c r="Q255" s="25"/>
      <c r="R255" s="35"/>
      <c r="S255" s="12">
        <v>28</v>
      </c>
      <c r="T255" s="1" t="s">
        <v>510</v>
      </c>
    </row>
    <row r="256" spans="1:20" ht="14.4" customHeight="1" x14ac:dyDescent="0.3">
      <c r="A256" s="65"/>
      <c r="B256" s="65"/>
      <c r="C256" s="1"/>
      <c r="D256" s="5"/>
      <c r="E256" s="5"/>
      <c r="F256" s="5"/>
      <c r="H256" s="65"/>
      <c r="I256" s="65"/>
      <c r="J256" s="1"/>
      <c r="K256" s="35"/>
      <c r="L256" s="5"/>
      <c r="M256" s="1" t="s">
        <v>512</v>
      </c>
      <c r="O256" s="65"/>
      <c r="P256" s="65"/>
      <c r="Q256" s="1"/>
      <c r="R256" s="35"/>
      <c r="S256" s="5">
        <v>29</v>
      </c>
      <c r="T256" s="1" t="s">
        <v>512</v>
      </c>
    </row>
    <row r="257" spans="1:20" ht="14.4" customHeight="1" x14ac:dyDescent="0.3">
      <c r="A257" s="65"/>
      <c r="B257" s="65"/>
      <c r="C257" s="1"/>
      <c r="D257" s="5"/>
      <c r="E257" s="5"/>
      <c r="F257" s="5"/>
      <c r="H257" s="65"/>
      <c r="I257" s="65"/>
      <c r="J257" s="1"/>
      <c r="K257" s="35"/>
      <c r="L257" s="5"/>
      <c r="M257" s="1" t="s">
        <v>514</v>
      </c>
      <c r="O257" s="65"/>
      <c r="P257" s="65"/>
      <c r="Q257" s="1"/>
      <c r="R257" s="35"/>
      <c r="S257" s="5">
        <v>30</v>
      </c>
      <c r="T257" s="1" t="s">
        <v>514</v>
      </c>
    </row>
    <row r="258" spans="1:20" ht="15" customHeight="1" thickBot="1" x14ac:dyDescent="0.35">
      <c r="A258" s="61"/>
      <c r="B258" s="61"/>
      <c r="C258" s="1"/>
      <c r="D258" s="5"/>
      <c r="E258" s="22"/>
      <c r="F258" s="22"/>
      <c r="G258" s="23"/>
      <c r="H258" s="61"/>
      <c r="I258" s="61"/>
      <c r="J258" s="1"/>
      <c r="K258" s="35"/>
      <c r="L258" s="22"/>
      <c r="M258" s="1" t="s">
        <v>516</v>
      </c>
      <c r="N258" s="23"/>
      <c r="O258" s="61"/>
      <c r="P258" s="61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7"/>
      <c r="B259" s="64" t="str">
        <f>CONCATENATE(A259,A263,A267,A271)</f>
        <v/>
      </c>
      <c r="C259" s="25"/>
      <c r="D259" s="5"/>
      <c r="E259" s="17"/>
      <c r="F259" s="17"/>
      <c r="G259" s="18"/>
      <c r="H259" s="67"/>
      <c r="I259" s="64" t="str">
        <f>CONCATENATE(H259,H263,H267,H271)</f>
        <v/>
      </c>
      <c r="J259" s="25"/>
      <c r="K259" s="5"/>
      <c r="L259" s="17"/>
      <c r="M259" s="17"/>
      <c r="N259" s="18"/>
      <c r="O259" s="67"/>
      <c r="P259" s="64"/>
      <c r="Q259" s="25"/>
      <c r="R259" s="5"/>
      <c r="S259" s="17"/>
      <c r="T259" s="19"/>
    </row>
    <row r="260" spans="1:20" ht="14.4" customHeight="1" x14ac:dyDescent="0.3">
      <c r="A260" s="65"/>
      <c r="B260" s="65"/>
      <c r="C260" s="1"/>
      <c r="D260" s="5"/>
      <c r="E260" s="5"/>
      <c r="F260" s="5"/>
      <c r="H260" s="65"/>
      <c r="I260" s="65"/>
      <c r="J260" s="1"/>
      <c r="K260" s="5"/>
      <c r="L260" s="5"/>
      <c r="M260" s="5"/>
      <c r="O260" s="65"/>
      <c r="P260" s="65"/>
      <c r="Q260" s="1"/>
      <c r="R260" s="5"/>
      <c r="S260" s="5"/>
      <c r="T260" s="20"/>
    </row>
    <row r="261" spans="1:20" ht="14.4" customHeight="1" x14ac:dyDescent="0.3">
      <c r="A261" s="65"/>
      <c r="B261" s="65"/>
      <c r="C261" s="1"/>
      <c r="D261" s="5"/>
      <c r="E261" s="5"/>
      <c r="F261" s="5"/>
      <c r="H261" s="65"/>
      <c r="I261" s="65"/>
      <c r="J261" s="1"/>
      <c r="K261" s="5"/>
      <c r="L261" s="5"/>
      <c r="M261" s="5"/>
      <c r="O261" s="65"/>
      <c r="P261" s="65"/>
      <c r="Q261" s="1"/>
      <c r="R261" s="5"/>
      <c r="S261" s="5"/>
      <c r="T261" s="20"/>
    </row>
    <row r="262" spans="1:20" ht="15" customHeight="1" thickBot="1" x14ac:dyDescent="0.35">
      <c r="A262" s="61"/>
      <c r="B262" s="65"/>
      <c r="C262" s="1"/>
      <c r="D262" s="5"/>
      <c r="E262" s="5"/>
      <c r="F262" s="5"/>
      <c r="H262" s="61"/>
      <c r="I262" s="65"/>
      <c r="J262" s="1"/>
      <c r="K262" s="5"/>
      <c r="L262" s="5"/>
      <c r="M262" s="5"/>
      <c r="O262" s="61"/>
      <c r="P262" s="65"/>
      <c r="Q262" s="1"/>
      <c r="R262" s="5"/>
      <c r="S262" s="5"/>
      <c r="T262" s="20"/>
    </row>
    <row r="263" spans="1:20" ht="14.4" customHeight="1" x14ac:dyDescent="0.3">
      <c r="A263" s="67"/>
      <c r="B263" s="65"/>
      <c r="C263" s="25"/>
      <c r="D263" s="5"/>
      <c r="E263" s="5"/>
      <c r="F263" s="5"/>
      <c r="H263" s="67"/>
      <c r="I263" s="65"/>
      <c r="J263" s="25"/>
      <c r="K263" s="5"/>
      <c r="L263" s="5"/>
      <c r="M263" s="5"/>
      <c r="O263" s="67"/>
      <c r="P263" s="65"/>
      <c r="Q263" s="25"/>
      <c r="R263" s="5"/>
      <c r="S263" s="5"/>
      <c r="T263" s="20"/>
    </row>
    <row r="264" spans="1:20" ht="14.4" customHeight="1" x14ac:dyDescent="0.3">
      <c r="A264" s="65"/>
      <c r="B264" s="65"/>
      <c r="C264" s="1"/>
      <c r="D264" s="5"/>
      <c r="E264" s="5"/>
      <c r="F264" s="5"/>
      <c r="H264" s="65"/>
      <c r="I264" s="65"/>
      <c r="J264" s="1"/>
      <c r="K264" s="5"/>
      <c r="L264" s="5"/>
      <c r="M264" s="5"/>
      <c r="O264" s="65"/>
      <c r="P264" s="65"/>
      <c r="Q264" s="1"/>
      <c r="R264" s="5"/>
      <c r="S264" s="5"/>
      <c r="T264" s="20"/>
    </row>
    <row r="265" spans="1:20" ht="14.4" customHeight="1" x14ac:dyDescent="0.3">
      <c r="A265" s="65"/>
      <c r="B265" s="65"/>
      <c r="C265" s="1"/>
      <c r="D265" s="5"/>
      <c r="E265" s="5"/>
      <c r="F265" s="5"/>
      <c r="H265" s="65"/>
      <c r="I265" s="65"/>
      <c r="J265" s="1"/>
      <c r="K265" s="5"/>
      <c r="L265" s="5"/>
      <c r="M265" s="5"/>
      <c r="O265" s="65"/>
      <c r="P265" s="65"/>
      <c r="Q265" s="1"/>
      <c r="R265" s="5"/>
      <c r="S265" s="5"/>
      <c r="T265" s="20"/>
    </row>
    <row r="266" spans="1:20" ht="15" customHeight="1" thickBot="1" x14ac:dyDescent="0.35">
      <c r="A266" s="61"/>
      <c r="B266" s="65"/>
      <c r="C266" s="1"/>
      <c r="D266" s="5"/>
      <c r="E266" s="5"/>
      <c r="F266" s="5"/>
      <c r="H266" s="61"/>
      <c r="I266" s="65"/>
      <c r="J266" s="1"/>
      <c r="K266" s="5"/>
      <c r="L266" s="5"/>
      <c r="M266" s="5"/>
      <c r="O266" s="61"/>
      <c r="P266" s="65"/>
      <c r="Q266" s="1"/>
      <c r="R266" s="5"/>
      <c r="S266" s="5"/>
      <c r="T266" s="20"/>
    </row>
    <row r="267" spans="1:20" ht="14.4" customHeight="1" x14ac:dyDescent="0.3">
      <c r="A267" s="67"/>
      <c r="B267" s="65"/>
      <c r="C267" s="25"/>
      <c r="D267" s="5"/>
      <c r="E267" s="5"/>
      <c r="F267" s="5"/>
      <c r="H267" s="67"/>
      <c r="I267" s="65"/>
      <c r="J267" s="25"/>
      <c r="K267" s="5"/>
      <c r="L267" s="5"/>
      <c r="M267" s="5"/>
      <c r="O267" s="67"/>
      <c r="P267" s="65"/>
      <c r="Q267" s="25"/>
      <c r="R267" s="5"/>
      <c r="S267" s="5"/>
      <c r="T267" s="20"/>
    </row>
    <row r="268" spans="1:20" ht="14.4" customHeight="1" x14ac:dyDescent="0.3">
      <c r="A268" s="65"/>
      <c r="B268" s="65"/>
      <c r="C268" s="1"/>
      <c r="D268" s="5"/>
      <c r="E268" s="5"/>
      <c r="F268" s="5"/>
      <c r="H268" s="65"/>
      <c r="I268" s="65"/>
      <c r="J268" s="1"/>
      <c r="K268" s="5"/>
      <c r="L268" s="5"/>
      <c r="M268" s="5"/>
      <c r="O268" s="65"/>
      <c r="P268" s="65"/>
      <c r="Q268" s="1"/>
      <c r="R268" s="5"/>
      <c r="S268" s="5"/>
      <c r="T268" s="20"/>
    </row>
    <row r="269" spans="1:20" ht="14.4" customHeight="1" x14ac:dyDescent="0.3">
      <c r="A269" s="65"/>
      <c r="B269" s="65"/>
      <c r="C269" s="1"/>
      <c r="D269" s="5"/>
      <c r="E269" s="5"/>
      <c r="F269" s="5"/>
      <c r="H269" s="65"/>
      <c r="I269" s="65"/>
      <c r="J269" s="1"/>
      <c r="K269" s="5"/>
      <c r="L269" s="5"/>
      <c r="M269" s="5"/>
      <c r="O269" s="65"/>
      <c r="P269" s="65"/>
      <c r="Q269" s="1"/>
      <c r="R269" s="5"/>
      <c r="S269" s="5"/>
      <c r="T269" s="20"/>
    </row>
    <row r="270" spans="1:20" ht="15" customHeight="1" thickBot="1" x14ac:dyDescent="0.35">
      <c r="A270" s="61"/>
      <c r="B270" s="65"/>
      <c r="C270" s="1"/>
      <c r="D270" s="5"/>
      <c r="E270" s="5"/>
      <c r="F270" s="5"/>
      <c r="H270" s="61"/>
      <c r="I270" s="65"/>
      <c r="J270" s="1"/>
      <c r="K270" s="5"/>
      <c r="L270" s="5"/>
      <c r="M270" s="5"/>
      <c r="O270" s="61"/>
      <c r="P270" s="65"/>
      <c r="Q270" s="1"/>
      <c r="R270" s="5"/>
      <c r="S270" s="5"/>
      <c r="T270" s="20"/>
    </row>
    <row r="271" spans="1:20" ht="14.4" customHeight="1" x14ac:dyDescent="0.3">
      <c r="A271" s="67"/>
      <c r="B271" s="65"/>
      <c r="C271" s="25"/>
      <c r="D271" s="5"/>
      <c r="E271" s="5"/>
      <c r="F271" s="5"/>
      <c r="H271" s="67"/>
      <c r="I271" s="65"/>
      <c r="J271" s="25"/>
      <c r="K271" s="5"/>
      <c r="L271" s="5"/>
      <c r="M271" s="5"/>
      <c r="O271" s="67"/>
      <c r="P271" s="65"/>
      <c r="Q271" s="25"/>
      <c r="R271" s="5"/>
      <c r="S271" s="5"/>
      <c r="T271" s="20"/>
    </row>
    <row r="272" spans="1:20" ht="14.4" customHeight="1" x14ac:dyDescent="0.3">
      <c r="A272" s="65"/>
      <c r="B272" s="65"/>
      <c r="C272" s="1"/>
      <c r="D272" s="5"/>
      <c r="E272" s="5"/>
      <c r="F272" s="5"/>
      <c r="H272" s="65"/>
      <c r="I272" s="65"/>
      <c r="J272" s="1"/>
      <c r="K272" s="5"/>
      <c r="L272" s="5"/>
      <c r="M272" s="5"/>
      <c r="O272" s="65"/>
      <c r="P272" s="65"/>
      <c r="Q272" s="1"/>
      <c r="R272" s="5"/>
      <c r="S272" s="5"/>
      <c r="T272" s="20"/>
    </row>
    <row r="273" spans="1:20" ht="14.4" customHeight="1" x14ac:dyDescent="0.3">
      <c r="A273" s="65"/>
      <c r="B273" s="65"/>
      <c r="C273" s="1"/>
      <c r="D273" s="5"/>
      <c r="E273" s="5"/>
      <c r="F273" s="5"/>
      <c r="H273" s="65"/>
      <c r="I273" s="65"/>
      <c r="J273" s="1"/>
      <c r="K273" s="5"/>
      <c r="L273" s="5"/>
      <c r="M273" s="5"/>
      <c r="O273" s="65"/>
      <c r="P273" s="65"/>
      <c r="Q273" s="1"/>
      <c r="R273" s="5"/>
      <c r="S273" s="5"/>
      <c r="T273" s="20"/>
    </row>
    <row r="274" spans="1:20" ht="15" customHeight="1" thickBot="1" x14ac:dyDescent="0.35">
      <c r="A274" s="61"/>
      <c r="B274" s="61"/>
      <c r="C274" s="1"/>
      <c r="D274" s="5"/>
      <c r="E274" s="22"/>
      <c r="F274" s="22"/>
      <c r="G274" s="23"/>
      <c r="H274" s="61"/>
      <c r="I274" s="61"/>
      <c r="J274" s="1"/>
      <c r="K274" s="5"/>
      <c r="L274" s="22"/>
      <c r="M274" s="22"/>
      <c r="N274" s="23"/>
      <c r="O274" s="61"/>
      <c r="P274" s="61"/>
      <c r="Q274" s="1"/>
      <c r="R274" s="5"/>
      <c r="S274" s="22"/>
      <c r="T274" s="24"/>
    </row>
    <row r="275" spans="1:20" ht="14.4" customHeight="1" x14ac:dyDescent="0.3">
      <c r="A275" s="67"/>
      <c r="B275" s="64" t="str">
        <f>CONCATENATE(A275,A279,A283,A287)</f>
        <v/>
      </c>
      <c r="C275" s="25"/>
      <c r="D275" s="17"/>
      <c r="E275" s="17"/>
      <c r="F275" s="17"/>
      <c r="G275" s="18"/>
      <c r="H275" s="67"/>
      <c r="I275" s="64" t="str">
        <f>CONCATENATE(H275,H279,H283,H287)</f>
        <v/>
      </c>
      <c r="J275" s="25"/>
      <c r="K275" s="17"/>
      <c r="L275" s="17"/>
      <c r="M275" s="17"/>
      <c r="N275" s="18"/>
      <c r="O275" s="67"/>
      <c r="P275" s="64"/>
      <c r="Q275" s="25"/>
      <c r="R275" s="17"/>
      <c r="S275" s="17"/>
      <c r="T275" s="19"/>
    </row>
    <row r="276" spans="1:20" ht="14.4" customHeight="1" x14ac:dyDescent="0.3">
      <c r="A276" s="65"/>
      <c r="B276" s="65"/>
      <c r="C276" s="1"/>
      <c r="D276" s="5"/>
      <c r="E276" s="5"/>
      <c r="F276" s="5"/>
      <c r="H276" s="65"/>
      <c r="I276" s="65"/>
      <c r="J276" s="1"/>
      <c r="K276" s="5"/>
      <c r="L276" s="5"/>
      <c r="M276" s="5"/>
      <c r="O276" s="65"/>
      <c r="P276" s="65"/>
      <c r="Q276" s="1"/>
      <c r="R276" s="5"/>
      <c r="S276" s="5"/>
      <c r="T276" s="20"/>
    </row>
    <row r="277" spans="1:20" ht="14.4" customHeight="1" x14ac:dyDescent="0.3">
      <c r="A277" s="65"/>
      <c r="B277" s="65"/>
      <c r="C277" s="1"/>
      <c r="D277" s="5"/>
      <c r="E277" s="5"/>
      <c r="F277" s="5"/>
      <c r="H277" s="65"/>
      <c r="I277" s="65"/>
      <c r="J277" s="1"/>
      <c r="K277" s="5"/>
      <c r="L277" s="5"/>
      <c r="M277" s="5"/>
      <c r="O277" s="65"/>
      <c r="P277" s="65"/>
      <c r="Q277" s="1"/>
      <c r="R277" s="5"/>
      <c r="S277" s="5"/>
      <c r="T277" s="20"/>
    </row>
    <row r="278" spans="1:20" ht="15" customHeight="1" thickBot="1" x14ac:dyDescent="0.35">
      <c r="A278" s="61"/>
      <c r="B278" s="65"/>
      <c r="C278" s="1"/>
      <c r="D278" s="5"/>
      <c r="E278" s="5"/>
      <c r="F278" s="5"/>
      <c r="H278" s="61"/>
      <c r="I278" s="65"/>
      <c r="J278" s="1"/>
      <c r="K278" s="5"/>
      <c r="L278" s="5"/>
      <c r="M278" s="5"/>
      <c r="O278" s="61"/>
      <c r="P278" s="65"/>
      <c r="Q278" s="1"/>
      <c r="R278" s="5"/>
      <c r="S278" s="5"/>
      <c r="T278" s="20"/>
    </row>
    <row r="279" spans="1:20" ht="14.4" customHeight="1" x14ac:dyDescent="0.3">
      <c r="A279" s="67"/>
      <c r="B279" s="65"/>
      <c r="C279" s="25"/>
      <c r="D279" s="5"/>
      <c r="E279" s="5"/>
      <c r="F279" s="5"/>
      <c r="H279" s="67"/>
      <c r="I279" s="65"/>
      <c r="J279" s="29"/>
      <c r="K279" s="5"/>
      <c r="L279" s="5"/>
      <c r="M279" s="5"/>
      <c r="O279" s="67"/>
      <c r="P279" s="65"/>
      <c r="Q279" s="29"/>
      <c r="R279" s="5"/>
      <c r="S279" s="5"/>
      <c r="T279" s="20"/>
    </row>
    <row r="280" spans="1:20" ht="14.4" customHeight="1" x14ac:dyDescent="0.3">
      <c r="A280" s="65"/>
      <c r="B280" s="65"/>
      <c r="C280" s="1"/>
      <c r="D280" s="5"/>
      <c r="E280" s="5"/>
      <c r="F280" s="5"/>
      <c r="H280" s="65"/>
      <c r="I280" s="65"/>
      <c r="J280" s="29"/>
      <c r="K280" s="5"/>
      <c r="L280" s="5"/>
      <c r="M280" s="5"/>
      <c r="O280" s="65"/>
      <c r="P280" s="65"/>
      <c r="Q280" s="29"/>
      <c r="R280" s="5"/>
      <c r="S280" s="5"/>
      <c r="T280" s="20"/>
    </row>
    <row r="281" spans="1:20" ht="14.4" customHeight="1" x14ac:dyDescent="0.3">
      <c r="A281" s="65"/>
      <c r="B281" s="65"/>
      <c r="C281" s="1"/>
      <c r="D281" s="5"/>
      <c r="E281" s="5"/>
      <c r="F281" s="5"/>
      <c r="H281" s="65"/>
      <c r="I281" s="65"/>
      <c r="J281" s="29"/>
      <c r="K281" s="5"/>
      <c r="L281" s="5"/>
      <c r="M281" s="5"/>
      <c r="O281" s="65"/>
      <c r="P281" s="65"/>
      <c r="Q281" s="29"/>
      <c r="R281" s="5"/>
      <c r="S281" s="5"/>
      <c r="T281" s="20"/>
    </row>
    <row r="282" spans="1:20" ht="15" customHeight="1" thickBot="1" x14ac:dyDescent="0.35">
      <c r="A282" s="61"/>
      <c r="B282" s="65"/>
      <c r="C282" s="1"/>
      <c r="D282" s="5"/>
      <c r="E282" s="5"/>
      <c r="F282" s="5"/>
      <c r="H282" s="61"/>
      <c r="I282" s="65"/>
      <c r="J282" s="29"/>
      <c r="K282" s="5"/>
      <c r="L282" s="5"/>
      <c r="M282" s="5"/>
      <c r="O282" s="61"/>
      <c r="P282" s="65"/>
      <c r="Q282" s="29"/>
      <c r="R282" s="5"/>
      <c r="S282" s="5"/>
      <c r="T282" s="20"/>
    </row>
    <row r="283" spans="1:20" ht="14.4" customHeight="1" x14ac:dyDescent="0.3">
      <c r="A283" s="67"/>
      <c r="B283" s="65"/>
      <c r="C283" s="1"/>
      <c r="D283" s="5"/>
      <c r="E283" s="5"/>
      <c r="F283" s="5"/>
      <c r="H283" s="67"/>
      <c r="I283" s="65"/>
      <c r="J283" s="29"/>
      <c r="K283" s="5"/>
      <c r="L283" s="5"/>
      <c r="M283" s="5"/>
      <c r="O283" s="67"/>
      <c r="P283" s="65"/>
      <c r="Q283" s="29"/>
      <c r="R283" s="5"/>
      <c r="S283" s="5"/>
      <c r="T283" s="20"/>
    </row>
    <row r="284" spans="1:20" ht="14.4" customHeight="1" x14ac:dyDescent="0.3">
      <c r="A284" s="65"/>
      <c r="B284" s="65"/>
      <c r="C284" s="1"/>
      <c r="D284" s="5"/>
      <c r="E284" s="5"/>
      <c r="F284" s="5"/>
      <c r="H284" s="65"/>
      <c r="I284" s="65"/>
      <c r="J284" s="29"/>
      <c r="K284" s="5"/>
      <c r="L284" s="5"/>
      <c r="M284" s="5"/>
      <c r="O284" s="65"/>
      <c r="P284" s="65"/>
      <c r="Q284" s="29"/>
      <c r="R284" s="5"/>
      <c r="S284" s="5"/>
      <c r="T284" s="20"/>
    </row>
    <row r="285" spans="1:20" ht="14.4" customHeight="1" x14ac:dyDescent="0.3">
      <c r="A285" s="65"/>
      <c r="B285" s="65"/>
      <c r="C285" s="1"/>
      <c r="D285" s="5"/>
      <c r="E285" s="5"/>
      <c r="F285" s="5"/>
      <c r="H285" s="65"/>
      <c r="I285" s="65"/>
      <c r="J285" s="29"/>
      <c r="K285" s="5"/>
      <c r="L285" s="5"/>
      <c r="M285" s="5"/>
      <c r="O285" s="65"/>
      <c r="P285" s="65"/>
      <c r="Q285" s="29"/>
      <c r="R285" s="5"/>
      <c r="S285" s="5"/>
      <c r="T285" s="20"/>
    </row>
    <row r="286" spans="1:20" ht="15" customHeight="1" thickBot="1" x14ac:dyDescent="0.35">
      <c r="A286" s="61"/>
      <c r="B286" s="65"/>
      <c r="C286" s="1"/>
      <c r="D286" s="5"/>
      <c r="E286" s="5"/>
      <c r="F286" s="5"/>
      <c r="H286" s="61"/>
      <c r="I286" s="65"/>
      <c r="J286" s="29"/>
      <c r="K286" s="5"/>
      <c r="L286" s="5"/>
      <c r="M286" s="5"/>
      <c r="O286" s="61"/>
      <c r="P286" s="65"/>
      <c r="Q286" s="29"/>
      <c r="R286" s="5"/>
      <c r="S286" s="5"/>
      <c r="T286" s="20"/>
    </row>
    <row r="287" spans="1:20" ht="14.4" customHeight="1" x14ac:dyDescent="0.3">
      <c r="A287" s="67"/>
      <c r="B287" s="65"/>
      <c r="C287" s="1"/>
      <c r="D287" s="5"/>
      <c r="E287" s="5"/>
      <c r="F287" s="5"/>
      <c r="H287" s="67"/>
      <c r="I287" s="65"/>
      <c r="J287" s="29"/>
      <c r="K287" s="5"/>
      <c r="L287" s="5"/>
      <c r="M287" s="5"/>
      <c r="O287" s="67"/>
      <c r="P287" s="65"/>
      <c r="Q287" s="29"/>
      <c r="R287" s="5"/>
      <c r="S287" s="5"/>
      <c r="T287" s="20"/>
    </row>
    <row r="288" spans="1:20" ht="14.4" customHeight="1" x14ac:dyDescent="0.3">
      <c r="A288" s="65"/>
      <c r="B288" s="65"/>
      <c r="C288" s="1"/>
      <c r="D288" s="5"/>
      <c r="E288" s="5"/>
      <c r="F288" s="5"/>
      <c r="H288" s="65"/>
      <c r="I288" s="65"/>
      <c r="J288" s="29"/>
      <c r="K288" s="5"/>
      <c r="L288" s="5"/>
      <c r="M288" s="5"/>
      <c r="O288" s="65"/>
      <c r="P288" s="65"/>
      <c r="Q288" s="29"/>
      <c r="R288" s="5"/>
      <c r="S288" s="5"/>
      <c r="T288" s="20"/>
    </row>
    <row r="289" spans="1:20" ht="14.4" customHeight="1" x14ac:dyDescent="0.3">
      <c r="A289" s="65"/>
      <c r="B289" s="65"/>
      <c r="C289" s="1"/>
      <c r="D289" s="5"/>
      <c r="E289" s="5"/>
      <c r="F289" s="5"/>
      <c r="H289" s="65"/>
      <c r="I289" s="65"/>
      <c r="J289" s="29"/>
      <c r="K289" s="5"/>
      <c r="L289" s="5"/>
      <c r="M289" s="5"/>
      <c r="O289" s="65"/>
      <c r="P289" s="65"/>
      <c r="Q289" s="29"/>
      <c r="R289" s="5"/>
      <c r="S289" s="5"/>
      <c r="T289" s="20"/>
    </row>
    <row r="290" spans="1:20" ht="15" customHeight="1" thickBot="1" x14ac:dyDescent="0.35">
      <c r="A290" s="61"/>
      <c r="B290" s="61"/>
      <c r="C290" s="21"/>
      <c r="D290" s="22"/>
      <c r="E290" s="22"/>
      <c r="F290" s="22"/>
      <c r="G290" s="23"/>
      <c r="H290" s="61"/>
      <c r="I290" s="61"/>
      <c r="J290" s="30"/>
      <c r="K290" s="22"/>
      <c r="L290" s="22"/>
      <c r="M290" s="22"/>
      <c r="N290" s="23"/>
      <c r="O290" s="61"/>
      <c r="P290" s="61"/>
      <c r="Q290" s="30"/>
      <c r="R290" s="22"/>
      <c r="S290" s="22"/>
      <c r="T290" s="24"/>
    </row>
    <row r="291" spans="1:20" ht="14.4" customHeight="1" x14ac:dyDescent="0.3">
      <c r="A291" s="67"/>
      <c r="B291" s="64" t="str">
        <f>CONCATENATE(A291,A295,A299,A303)</f>
        <v/>
      </c>
      <c r="C291" s="25"/>
      <c r="D291" s="17"/>
      <c r="E291" s="17"/>
      <c r="F291" s="17"/>
      <c r="G291" s="18"/>
      <c r="H291" s="67"/>
      <c r="I291" s="64" t="str">
        <f>CONCATENATE(H291,H295,H299,H303)</f>
        <v/>
      </c>
      <c r="J291" s="28"/>
      <c r="K291" s="17"/>
      <c r="L291" s="17"/>
      <c r="M291" s="17"/>
      <c r="N291" s="18"/>
      <c r="O291" s="67"/>
      <c r="P291" s="64"/>
      <c r="Q291" s="28"/>
      <c r="R291" s="17"/>
      <c r="S291" s="17"/>
      <c r="T291" s="19"/>
    </row>
    <row r="292" spans="1:20" ht="14.4" customHeight="1" x14ac:dyDescent="0.3">
      <c r="A292" s="65"/>
      <c r="B292" s="65"/>
      <c r="C292" s="1"/>
      <c r="D292" s="5"/>
      <c r="E292" s="5"/>
      <c r="F292" s="5"/>
      <c r="H292" s="65"/>
      <c r="I292" s="65"/>
      <c r="J292" s="29"/>
      <c r="K292" s="5"/>
      <c r="L292" s="5"/>
      <c r="M292" s="5"/>
      <c r="O292" s="65"/>
      <c r="P292" s="65"/>
      <c r="Q292" s="29"/>
      <c r="R292" s="5"/>
      <c r="S292" s="5"/>
      <c r="T292" s="20"/>
    </row>
    <row r="293" spans="1:20" ht="14.4" customHeight="1" x14ac:dyDescent="0.3">
      <c r="A293" s="65"/>
      <c r="B293" s="65"/>
      <c r="C293" s="1"/>
      <c r="D293" s="5"/>
      <c r="E293" s="5"/>
      <c r="F293" s="5"/>
      <c r="H293" s="65"/>
      <c r="I293" s="65"/>
      <c r="J293" s="29"/>
      <c r="K293" s="5"/>
      <c r="L293" s="5"/>
      <c r="M293" s="5"/>
      <c r="O293" s="65"/>
      <c r="P293" s="65"/>
      <c r="Q293" s="29"/>
      <c r="R293" s="5"/>
      <c r="S293" s="5"/>
      <c r="T293" s="20"/>
    </row>
    <row r="294" spans="1:20" ht="15" customHeight="1" thickBot="1" x14ac:dyDescent="0.35">
      <c r="A294" s="61"/>
      <c r="B294" s="65"/>
      <c r="C294" s="1"/>
      <c r="D294" s="5"/>
      <c r="E294" s="5"/>
      <c r="F294" s="5"/>
      <c r="H294" s="61"/>
      <c r="I294" s="65"/>
      <c r="J294" s="29"/>
      <c r="K294" s="5"/>
      <c r="L294" s="5"/>
      <c r="M294" s="5"/>
      <c r="O294" s="61"/>
      <c r="P294" s="65"/>
      <c r="Q294" s="29"/>
      <c r="R294" s="5"/>
      <c r="S294" s="5"/>
      <c r="T294" s="20"/>
    </row>
    <row r="295" spans="1:20" ht="14.4" customHeight="1" x14ac:dyDescent="0.3">
      <c r="A295" s="67"/>
      <c r="B295" s="65"/>
      <c r="C295" s="1"/>
      <c r="D295" s="5"/>
      <c r="E295" s="5"/>
      <c r="F295" s="5"/>
      <c r="H295" s="67"/>
      <c r="I295" s="65"/>
      <c r="J295" s="29"/>
      <c r="K295" s="5"/>
      <c r="L295" s="5"/>
      <c r="M295" s="5"/>
      <c r="O295" s="67"/>
      <c r="P295" s="65"/>
      <c r="Q295" s="29"/>
      <c r="R295" s="5"/>
      <c r="S295" s="5"/>
      <c r="T295" s="20"/>
    </row>
    <row r="296" spans="1:20" ht="14.4" customHeight="1" x14ac:dyDescent="0.3">
      <c r="A296" s="65"/>
      <c r="B296" s="65"/>
      <c r="C296" s="1"/>
      <c r="D296" s="5"/>
      <c r="E296" s="5"/>
      <c r="F296" s="5"/>
      <c r="H296" s="65"/>
      <c r="I296" s="65"/>
      <c r="J296" s="29"/>
      <c r="K296" s="5"/>
      <c r="L296" s="5"/>
      <c r="M296" s="5"/>
      <c r="O296" s="65"/>
      <c r="P296" s="65"/>
      <c r="Q296" s="29"/>
      <c r="R296" s="5"/>
      <c r="S296" s="5"/>
      <c r="T296" s="20"/>
    </row>
    <row r="297" spans="1:20" ht="14.4" customHeight="1" x14ac:dyDescent="0.3">
      <c r="A297" s="65"/>
      <c r="B297" s="65"/>
      <c r="C297" s="1"/>
      <c r="D297" s="5"/>
      <c r="E297" s="5"/>
      <c r="F297" s="5"/>
      <c r="H297" s="65"/>
      <c r="I297" s="65"/>
      <c r="J297" s="29"/>
      <c r="K297" s="5"/>
      <c r="L297" s="5"/>
      <c r="M297" s="5"/>
      <c r="O297" s="65"/>
      <c r="P297" s="65"/>
      <c r="Q297" s="29"/>
      <c r="R297" s="5"/>
      <c r="S297" s="5"/>
      <c r="T297" s="20"/>
    </row>
    <row r="298" spans="1:20" ht="15" customHeight="1" thickBot="1" x14ac:dyDescent="0.35">
      <c r="A298" s="61"/>
      <c r="B298" s="65"/>
      <c r="C298" s="1"/>
      <c r="D298" s="5"/>
      <c r="E298" s="5"/>
      <c r="F298" s="5"/>
      <c r="H298" s="61"/>
      <c r="I298" s="65"/>
      <c r="J298" s="29"/>
      <c r="K298" s="5"/>
      <c r="L298" s="5"/>
      <c r="M298" s="5"/>
      <c r="O298" s="61"/>
      <c r="P298" s="65"/>
      <c r="Q298" s="29"/>
      <c r="R298" s="5"/>
      <c r="S298" s="5"/>
      <c r="T298" s="20"/>
    </row>
    <row r="299" spans="1:20" ht="14.4" customHeight="1" x14ac:dyDescent="0.3">
      <c r="A299" s="67"/>
      <c r="B299" s="65"/>
      <c r="C299" s="1"/>
      <c r="D299" s="5"/>
      <c r="E299" s="5"/>
      <c r="F299" s="5"/>
      <c r="H299" s="67"/>
      <c r="I299" s="65"/>
      <c r="J299" s="29"/>
      <c r="K299" s="5"/>
      <c r="L299" s="5"/>
      <c r="M299" s="5"/>
      <c r="O299" s="67"/>
      <c r="P299" s="65"/>
      <c r="Q299" s="29"/>
      <c r="R299" s="5"/>
      <c r="S299" s="5"/>
      <c r="T299" s="20"/>
    </row>
    <row r="300" spans="1:20" ht="14.4" customHeight="1" x14ac:dyDescent="0.3">
      <c r="A300" s="65"/>
      <c r="B300" s="65"/>
      <c r="C300" s="1"/>
      <c r="D300" s="5"/>
      <c r="E300" s="5"/>
      <c r="F300" s="5"/>
      <c r="H300" s="65"/>
      <c r="I300" s="65"/>
      <c r="J300" s="29"/>
      <c r="K300" s="5"/>
      <c r="L300" s="5"/>
      <c r="M300" s="5"/>
      <c r="O300" s="65"/>
      <c r="P300" s="65"/>
      <c r="Q300" s="29"/>
      <c r="R300" s="5"/>
      <c r="S300" s="5"/>
      <c r="T300" s="20"/>
    </row>
    <row r="301" spans="1:20" ht="14.4" customHeight="1" x14ac:dyDescent="0.3">
      <c r="A301" s="65"/>
      <c r="B301" s="65"/>
      <c r="C301" s="1"/>
      <c r="D301" s="5"/>
      <c r="E301" s="5"/>
      <c r="F301" s="5"/>
      <c r="H301" s="65"/>
      <c r="I301" s="65"/>
      <c r="J301" s="29"/>
      <c r="K301" s="5"/>
      <c r="L301" s="5"/>
      <c r="M301" s="5"/>
      <c r="O301" s="65"/>
      <c r="P301" s="65"/>
      <c r="Q301" s="29"/>
      <c r="R301" s="5"/>
      <c r="S301" s="5"/>
      <c r="T301" s="20"/>
    </row>
    <row r="302" spans="1:20" ht="15" customHeight="1" thickBot="1" x14ac:dyDescent="0.35">
      <c r="A302" s="61"/>
      <c r="B302" s="65"/>
      <c r="C302" s="1"/>
      <c r="D302" s="5"/>
      <c r="E302" s="5"/>
      <c r="F302" s="5"/>
      <c r="H302" s="61"/>
      <c r="I302" s="65"/>
      <c r="J302" s="29"/>
      <c r="K302" s="5"/>
      <c r="L302" s="5"/>
      <c r="M302" s="5"/>
      <c r="O302" s="61"/>
      <c r="P302" s="65"/>
      <c r="Q302" s="29"/>
      <c r="R302" s="5"/>
      <c r="S302" s="5"/>
      <c r="T302" s="20"/>
    </row>
    <row r="303" spans="1:20" ht="14.4" customHeight="1" x14ac:dyDescent="0.3">
      <c r="A303" s="67"/>
      <c r="B303" s="65"/>
      <c r="C303" s="1"/>
      <c r="D303" s="5"/>
      <c r="E303" s="5"/>
      <c r="F303" s="5"/>
      <c r="H303" s="67"/>
      <c r="I303" s="65"/>
      <c r="J303" s="29"/>
      <c r="K303" s="5"/>
      <c r="L303" s="5"/>
      <c r="M303" s="5"/>
      <c r="O303" s="67"/>
      <c r="P303" s="65"/>
      <c r="Q303" s="29"/>
      <c r="R303" s="5"/>
      <c r="S303" s="5"/>
      <c r="T303" s="20"/>
    </row>
    <row r="304" spans="1:20" ht="14.4" customHeight="1" x14ac:dyDescent="0.3">
      <c r="A304" s="65"/>
      <c r="B304" s="65"/>
      <c r="C304" s="1"/>
      <c r="D304" s="5"/>
      <c r="E304" s="5"/>
      <c r="F304" s="5"/>
      <c r="H304" s="65"/>
      <c r="I304" s="65"/>
      <c r="J304" s="29"/>
      <c r="K304" s="5"/>
      <c r="L304" s="5"/>
      <c r="M304" s="5"/>
      <c r="O304" s="65"/>
      <c r="P304" s="65"/>
      <c r="Q304" s="29"/>
      <c r="R304" s="5"/>
      <c r="S304" s="5"/>
      <c r="T304" s="20"/>
    </row>
    <row r="305" spans="1:20" ht="14.4" customHeight="1" x14ac:dyDescent="0.3">
      <c r="A305" s="65"/>
      <c r="B305" s="65"/>
      <c r="C305" s="1"/>
      <c r="D305" s="5"/>
      <c r="E305" s="5"/>
      <c r="F305" s="5"/>
      <c r="H305" s="65"/>
      <c r="I305" s="65"/>
      <c r="J305" s="29"/>
      <c r="K305" s="5"/>
      <c r="L305" s="5"/>
      <c r="M305" s="5"/>
      <c r="O305" s="65"/>
      <c r="P305" s="65"/>
      <c r="Q305" s="29"/>
      <c r="R305" s="5"/>
      <c r="S305" s="5"/>
      <c r="T305" s="20"/>
    </row>
    <row r="306" spans="1:20" ht="15" customHeight="1" thickBot="1" x14ac:dyDescent="0.35">
      <c r="A306" s="61"/>
      <c r="B306" s="61"/>
      <c r="C306" s="21"/>
      <c r="D306" s="22"/>
      <c r="E306" s="22"/>
      <c r="F306" s="22"/>
      <c r="G306" s="23"/>
      <c r="H306" s="61"/>
      <c r="I306" s="61"/>
      <c r="J306" s="30"/>
      <c r="K306" s="22"/>
      <c r="L306" s="22"/>
      <c r="M306" s="22"/>
      <c r="N306" s="23"/>
      <c r="O306" s="61"/>
      <c r="P306" s="61"/>
      <c r="Q306" s="30"/>
      <c r="R306" s="22"/>
      <c r="S306" s="22"/>
      <c r="T306" s="24"/>
    </row>
    <row r="307" spans="1:20" ht="14.4" customHeight="1" x14ac:dyDescent="0.3">
      <c r="A307" s="72"/>
      <c r="B307" s="64" t="str">
        <f>CONCATENATE(A307,A311,A315,A319)</f>
        <v/>
      </c>
      <c r="C307" s="16"/>
      <c r="D307" s="12"/>
      <c r="E307" s="12"/>
      <c r="F307" s="12"/>
      <c r="H307" s="72"/>
      <c r="I307" s="64" t="str">
        <f>CONCATENATE(H307,H311,H315,H319)</f>
        <v/>
      </c>
      <c r="J307" s="31"/>
      <c r="K307" s="12"/>
      <c r="L307" s="12"/>
      <c r="M307" s="12"/>
      <c r="O307" s="72"/>
      <c r="P307" s="66"/>
      <c r="Q307" s="31"/>
      <c r="R307" s="12"/>
      <c r="S307" s="12"/>
      <c r="T307" s="12"/>
    </row>
    <row r="308" spans="1:20" ht="14.4" customHeight="1" x14ac:dyDescent="0.3">
      <c r="A308" s="65"/>
      <c r="B308" s="65"/>
      <c r="C308" s="1"/>
      <c r="D308" s="5"/>
      <c r="E308" s="5"/>
      <c r="F308" s="5"/>
      <c r="H308" s="65"/>
      <c r="I308" s="65"/>
      <c r="J308" s="29">
        <v>1</v>
      </c>
      <c r="K308" s="5"/>
      <c r="L308" s="5"/>
      <c r="M308" s="5"/>
      <c r="O308" s="65"/>
      <c r="P308" s="65"/>
      <c r="Q308" s="29"/>
      <c r="R308" s="5"/>
      <c r="S308" s="5"/>
      <c r="T308" s="5"/>
    </row>
    <row r="309" spans="1:20" ht="14.4" customHeight="1" x14ac:dyDescent="0.3">
      <c r="A309" s="65"/>
      <c r="B309" s="65"/>
      <c r="C309" s="1"/>
      <c r="D309" s="5"/>
      <c r="E309" s="5"/>
      <c r="F309" s="5"/>
      <c r="H309" s="65"/>
      <c r="I309" s="65"/>
      <c r="J309" s="29"/>
      <c r="K309" s="5"/>
      <c r="L309" s="5"/>
      <c r="M309" s="5"/>
      <c r="O309" s="65"/>
      <c r="P309" s="65"/>
      <c r="Q309" s="29"/>
      <c r="R309" s="5"/>
      <c r="S309" s="5"/>
      <c r="T309" s="5"/>
    </row>
    <row r="310" spans="1:20" ht="15" customHeight="1" thickBot="1" x14ac:dyDescent="0.35">
      <c r="A310" s="61"/>
      <c r="B310" s="65"/>
      <c r="C310" s="1"/>
      <c r="D310" s="5"/>
      <c r="E310" s="5"/>
      <c r="F310" s="5"/>
      <c r="H310" s="61"/>
      <c r="I310" s="65"/>
      <c r="J310" s="29"/>
      <c r="K310" s="5"/>
      <c r="L310" s="5"/>
      <c r="M310" s="5"/>
      <c r="O310" s="61"/>
      <c r="P310" s="65"/>
      <c r="Q310" s="29"/>
      <c r="R310" s="5"/>
      <c r="S310" s="5"/>
      <c r="T310" s="5"/>
    </row>
    <row r="311" spans="1:20" ht="14.4" customHeight="1" x14ac:dyDescent="0.3">
      <c r="A311" s="67"/>
      <c r="B311" s="65"/>
      <c r="H311" s="67"/>
      <c r="I311" s="65"/>
      <c r="O311" s="67"/>
      <c r="P311" s="65"/>
    </row>
    <row r="312" spans="1:20" ht="14.4" customHeight="1" x14ac:dyDescent="0.3">
      <c r="A312" s="65"/>
      <c r="B312" s="65"/>
      <c r="H312" s="65"/>
      <c r="I312" s="65"/>
      <c r="O312" s="65"/>
      <c r="P312" s="65"/>
    </row>
    <row r="313" spans="1:20" ht="14.4" customHeight="1" x14ac:dyDescent="0.3">
      <c r="A313" s="65"/>
      <c r="B313" s="65"/>
      <c r="H313" s="65"/>
      <c r="I313" s="65"/>
      <c r="O313" s="65"/>
      <c r="P313" s="65"/>
    </row>
    <row r="314" spans="1:20" ht="15" customHeight="1" thickBot="1" x14ac:dyDescent="0.35">
      <c r="A314" s="61"/>
      <c r="B314" s="65"/>
      <c r="H314" s="61"/>
      <c r="I314" s="65"/>
      <c r="O314" s="61"/>
      <c r="P314" s="65"/>
    </row>
    <row r="315" spans="1:20" ht="14.4" customHeight="1" x14ac:dyDescent="0.3">
      <c r="A315" s="67"/>
      <c r="B315" s="65"/>
      <c r="H315" s="67"/>
      <c r="I315" s="65"/>
      <c r="O315" s="67"/>
      <c r="P315" s="65"/>
    </row>
    <row r="316" spans="1:20" ht="14.4" customHeight="1" x14ac:dyDescent="0.3">
      <c r="A316" s="65"/>
      <c r="B316" s="65"/>
      <c r="H316" s="65"/>
      <c r="I316" s="65"/>
      <c r="O316" s="65"/>
      <c r="P316" s="65"/>
    </row>
    <row r="317" spans="1:20" ht="14.4" customHeight="1" x14ac:dyDescent="0.3">
      <c r="A317" s="65"/>
      <c r="B317" s="65"/>
      <c r="H317" s="65"/>
      <c r="I317" s="65"/>
      <c r="O317" s="65"/>
      <c r="P317" s="65"/>
    </row>
    <row r="318" spans="1:20" ht="15" customHeight="1" thickBot="1" x14ac:dyDescent="0.35">
      <c r="A318" s="61"/>
      <c r="B318" s="65"/>
      <c r="H318" s="61"/>
      <c r="I318" s="65"/>
      <c r="O318" s="61"/>
      <c r="P318" s="65"/>
    </row>
    <row r="319" spans="1:20" ht="14.4" customHeight="1" x14ac:dyDescent="0.3">
      <c r="A319" s="67"/>
      <c r="B319" s="65"/>
      <c r="H319" s="67"/>
      <c r="I319" s="65"/>
      <c r="O319" s="67"/>
      <c r="P319" s="65"/>
    </row>
    <row r="320" spans="1:20" ht="14.4" customHeight="1" x14ac:dyDescent="0.3">
      <c r="A320" s="65"/>
      <c r="B320" s="65"/>
      <c r="H320" s="65"/>
      <c r="I320" s="65"/>
      <c r="O320" s="65"/>
      <c r="P320" s="65"/>
    </row>
    <row r="321" spans="1:16" ht="14.4" customHeight="1" x14ac:dyDescent="0.3">
      <c r="A321" s="65"/>
      <c r="B321" s="65"/>
      <c r="H321" s="65"/>
      <c r="I321" s="65"/>
      <c r="O321" s="65"/>
      <c r="P321" s="65"/>
    </row>
    <row r="322" spans="1:16" ht="15" customHeight="1" thickBot="1" x14ac:dyDescent="0.35">
      <c r="A322" s="61"/>
      <c r="B322" s="61"/>
      <c r="H322" s="61"/>
      <c r="I322" s="61"/>
      <c r="O322" s="61"/>
      <c r="P322" s="61"/>
    </row>
    <row r="323" spans="1:16" ht="14.4" customHeight="1" x14ac:dyDescent="0.3">
      <c r="B323" s="64"/>
      <c r="I323" s="64"/>
      <c r="P323" s="64"/>
    </row>
    <row r="324" spans="1:16" ht="14.4" customHeight="1" x14ac:dyDescent="0.3">
      <c r="B324" s="65"/>
      <c r="I324" s="65"/>
      <c r="P324" s="65"/>
    </row>
    <row r="325" spans="1:16" ht="14.4" customHeight="1" x14ac:dyDescent="0.3">
      <c r="B325" s="65"/>
      <c r="I325" s="65"/>
      <c r="P325" s="65"/>
    </row>
    <row r="326" spans="1:16" ht="14.4" customHeight="1" x14ac:dyDescent="0.3">
      <c r="B326" s="65"/>
      <c r="I326" s="65"/>
      <c r="P326" s="65"/>
    </row>
    <row r="327" spans="1:16" ht="14.4" customHeight="1" x14ac:dyDescent="0.3">
      <c r="B327" s="65"/>
      <c r="I327" s="65"/>
      <c r="P327" s="65"/>
    </row>
    <row r="328" spans="1:16" ht="14.4" customHeight="1" x14ac:dyDescent="0.3">
      <c r="B328" s="65"/>
      <c r="I328" s="65"/>
      <c r="P328" s="65"/>
    </row>
    <row r="329" spans="1:16" ht="14.4" customHeight="1" x14ac:dyDescent="0.3">
      <c r="B329" s="65"/>
      <c r="I329" s="65"/>
      <c r="P329" s="65"/>
    </row>
    <row r="330" spans="1:16" ht="14.4" customHeight="1" x14ac:dyDescent="0.3">
      <c r="B330" s="65"/>
      <c r="I330" s="65"/>
      <c r="P330" s="65"/>
    </row>
    <row r="331" spans="1:16" ht="14.4" customHeight="1" x14ac:dyDescent="0.3">
      <c r="B331" s="65"/>
      <c r="I331" s="65"/>
      <c r="P331" s="65"/>
    </row>
    <row r="332" spans="1:16" ht="14.4" customHeight="1" x14ac:dyDescent="0.3">
      <c r="B332" s="65"/>
      <c r="I332" s="65"/>
      <c r="P332" s="65"/>
    </row>
    <row r="333" spans="1:16" ht="14.4" customHeight="1" x14ac:dyDescent="0.3">
      <c r="B333" s="65"/>
      <c r="I333" s="65"/>
      <c r="P333" s="65"/>
    </row>
    <row r="334" spans="1:16" ht="14.4" customHeight="1" x14ac:dyDescent="0.3">
      <c r="B334" s="65"/>
      <c r="I334" s="65"/>
      <c r="P334" s="65"/>
    </row>
    <row r="335" spans="1:16" ht="14.4" customHeight="1" x14ac:dyDescent="0.3">
      <c r="B335" s="65"/>
      <c r="I335" s="65"/>
      <c r="P335" s="65"/>
    </row>
    <row r="336" spans="1:16" ht="14.4" customHeight="1" x14ac:dyDescent="0.3">
      <c r="B336" s="65"/>
      <c r="I336" s="65"/>
      <c r="P336" s="65"/>
    </row>
    <row r="337" spans="2:16" ht="14.4" customHeight="1" x14ac:dyDescent="0.3">
      <c r="B337" s="65"/>
      <c r="I337" s="65"/>
      <c r="P337" s="65"/>
    </row>
    <row r="338" spans="2:16" ht="15" customHeight="1" thickBot="1" x14ac:dyDescent="0.35">
      <c r="B338" s="61"/>
      <c r="I338" s="61"/>
      <c r="P338" s="61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paperSize="17" scale="39" fitToHeight="0" orientation="portrait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</dc:creator>
  <cp:lastModifiedBy>Jonathan D Shambaugh (TMMI)</cp:lastModifiedBy>
  <dcterms:created xsi:type="dcterms:W3CDTF">2017-01-16T19:53:03Z</dcterms:created>
  <dcterms:modified xsi:type="dcterms:W3CDTF">2022-10-29T00:06:11Z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b3c382-541a-4789-80ed-24b21ea5b276_Enabled">
    <vt:lpwstr>true</vt:lpwstr>
  </property>
  <property fmtid="{D5CDD505-2E9C-101B-9397-08002B2CF9AE}" pid="3" name="MSIP_Label_fbb3c382-541a-4789-80ed-24b21ea5b276_SetDate">
    <vt:lpwstr>2022-10-29T00:06:10Z</vt:lpwstr>
  </property>
  <property fmtid="{D5CDD505-2E9C-101B-9397-08002B2CF9AE}" pid="4" name="MSIP_Label_fbb3c382-541a-4789-80ed-24b21ea5b276_Method">
    <vt:lpwstr>Standard</vt:lpwstr>
  </property>
  <property fmtid="{D5CDD505-2E9C-101B-9397-08002B2CF9AE}" pid="5" name="MSIP_Label_fbb3c382-541a-4789-80ed-24b21ea5b276_Name">
    <vt:lpwstr>Protected 関係者外秘</vt:lpwstr>
  </property>
  <property fmtid="{D5CDD505-2E9C-101B-9397-08002B2CF9AE}" pid="6" name="MSIP_Label_fbb3c382-541a-4789-80ed-24b21ea5b276_SiteId">
    <vt:lpwstr>8c642d1d-d709-47b0-ab10-080af10798fb</vt:lpwstr>
  </property>
  <property fmtid="{D5CDD505-2E9C-101B-9397-08002B2CF9AE}" pid="7" name="MSIP_Label_fbb3c382-541a-4789-80ed-24b21ea5b276_ActionId">
    <vt:lpwstr>7efb236b-d6df-4abb-b5ed-51fabf0011e1</vt:lpwstr>
  </property>
  <property fmtid="{D5CDD505-2E9C-101B-9397-08002B2CF9AE}" pid="8" name="MSIP_Label_fbb3c382-541a-4789-80ed-24b21ea5b276_ContentBits">
    <vt:lpwstr>1</vt:lpwstr>
  </property>
</Properties>
</file>