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Triangular" sheetId="1" r:id="rId1"/>
    <sheet name="Square" sheetId="2" r:id="rId2"/>
    <sheet name="Sawtooth" sheetId="3" r:id="rId3"/>
    <sheet name="Rect. Sine-FW" sheetId="5" r:id="rId4"/>
    <sheet name="Rect. Sine-HW" sheetId="6" r:id="rId5"/>
    <sheet name="Sine" sheetId="4" r:id="rId6"/>
  </sheets>
  <calcPr calcId="124519"/>
</workbook>
</file>

<file path=xl/calcChain.xml><?xml version="1.0" encoding="utf-8"?>
<calcChain xmlns="http://schemas.openxmlformats.org/spreadsheetml/2006/main">
  <c r="C3" i="6"/>
  <c r="D3"/>
  <c r="E3"/>
  <c r="F3"/>
  <c r="G3"/>
  <c r="H3"/>
  <c r="I3"/>
  <c r="J3"/>
  <c r="K3"/>
  <c r="L3"/>
  <c r="M3"/>
  <c r="C4"/>
  <c r="D4"/>
  <c r="E4"/>
  <c r="F4"/>
  <c r="G4"/>
  <c r="H4"/>
  <c r="I4"/>
  <c r="J4"/>
  <c r="K4"/>
  <c r="L4"/>
  <c r="M4"/>
  <c r="C5"/>
  <c r="D5"/>
  <c r="E5"/>
  <c r="K5" s="1"/>
  <c r="F5"/>
  <c r="G5"/>
  <c r="H5"/>
  <c r="I5"/>
  <c r="J5"/>
  <c r="L5"/>
  <c r="M5"/>
  <c r="C6"/>
  <c r="D6"/>
  <c r="E6"/>
  <c r="F6"/>
  <c r="G6"/>
  <c r="H6"/>
  <c r="I6"/>
  <c r="J6"/>
  <c r="K6"/>
  <c r="L6"/>
  <c r="M6"/>
  <c r="C7"/>
  <c r="D7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3"/>
  <c r="D13"/>
  <c r="E13"/>
  <c r="F13"/>
  <c r="G13"/>
  <c r="H13"/>
  <c r="I13"/>
  <c r="J13"/>
  <c r="K13"/>
  <c r="L13"/>
  <c r="M13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0"/>
  <c r="D20"/>
  <c r="E20"/>
  <c r="F20"/>
  <c r="G20"/>
  <c r="H20"/>
  <c r="I20"/>
  <c r="J20"/>
  <c r="K20"/>
  <c r="L20"/>
  <c r="M20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3"/>
  <c r="D23"/>
  <c r="E23"/>
  <c r="F23"/>
  <c r="G23"/>
  <c r="H23"/>
  <c r="I23"/>
  <c r="J23"/>
  <c r="K23"/>
  <c r="L23"/>
  <c r="M23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C27"/>
  <c r="D27"/>
  <c r="E27"/>
  <c r="F27"/>
  <c r="G27"/>
  <c r="H27"/>
  <c r="I27"/>
  <c r="J27"/>
  <c r="K27"/>
  <c r="L27"/>
  <c r="M27"/>
  <c r="C28"/>
  <c r="D28"/>
  <c r="E28"/>
  <c r="F28"/>
  <c r="G28"/>
  <c r="H28"/>
  <c r="I28"/>
  <c r="J28"/>
  <c r="K28"/>
  <c r="L28"/>
  <c r="M28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3"/>
  <c r="D33"/>
  <c r="E33"/>
  <c r="F33"/>
  <c r="G33"/>
  <c r="H33"/>
  <c r="I33"/>
  <c r="J33"/>
  <c r="K33"/>
  <c r="L33"/>
  <c r="M33"/>
  <c r="C34"/>
  <c r="D34"/>
  <c r="E34"/>
  <c r="F34"/>
  <c r="G34"/>
  <c r="H34"/>
  <c r="I34"/>
  <c r="J34"/>
  <c r="K34"/>
  <c r="L34"/>
  <c r="M34"/>
  <c r="C35"/>
  <c r="D35"/>
  <c r="E35"/>
  <c r="F35"/>
  <c r="G35"/>
  <c r="H35"/>
  <c r="I35"/>
  <c r="J35"/>
  <c r="K35"/>
  <c r="L35"/>
  <c r="M35"/>
  <c r="C36"/>
  <c r="D36"/>
  <c r="E36"/>
  <c r="F36"/>
  <c r="G36"/>
  <c r="H36"/>
  <c r="I36"/>
  <c r="J36"/>
  <c r="K36"/>
  <c r="L36"/>
  <c r="M36"/>
  <c r="C37"/>
  <c r="D37"/>
  <c r="E37"/>
  <c r="F37"/>
  <c r="G37"/>
  <c r="H37"/>
  <c r="I37"/>
  <c r="J37"/>
  <c r="K37"/>
  <c r="L37"/>
  <c r="M37"/>
  <c r="C38"/>
  <c r="D38"/>
  <c r="E38"/>
  <c r="F38"/>
  <c r="G38"/>
  <c r="H38"/>
  <c r="I38"/>
  <c r="J38"/>
  <c r="K38"/>
  <c r="L38"/>
  <c r="M38"/>
  <c r="C39"/>
  <c r="D39"/>
  <c r="E39"/>
  <c r="F39"/>
  <c r="G39"/>
  <c r="H39"/>
  <c r="I39"/>
  <c r="J39"/>
  <c r="K39"/>
  <c r="L39"/>
  <c r="M39"/>
  <c r="C40"/>
  <c r="D40"/>
  <c r="K40" s="1"/>
  <c r="E40"/>
  <c r="F40"/>
  <c r="G40"/>
  <c r="H40"/>
  <c r="I40"/>
  <c r="L40"/>
  <c r="M40"/>
  <c r="C41"/>
  <c r="D41"/>
  <c r="E41"/>
  <c r="F41"/>
  <c r="G41"/>
  <c r="H41"/>
  <c r="I41"/>
  <c r="J41"/>
  <c r="K41"/>
  <c r="L41"/>
  <c r="M41"/>
  <c r="C42"/>
  <c r="D42"/>
  <c r="E42"/>
  <c r="F42"/>
  <c r="G42"/>
  <c r="H42"/>
  <c r="I42"/>
  <c r="J42"/>
  <c r="K42"/>
  <c r="L42"/>
  <c r="M42"/>
  <c r="C43"/>
  <c r="D43"/>
  <c r="E43"/>
  <c r="F43"/>
  <c r="G43"/>
  <c r="H43"/>
  <c r="I43"/>
  <c r="J43"/>
  <c r="K43"/>
  <c r="L43"/>
  <c r="M43"/>
  <c r="C44"/>
  <c r="D44"/>
  <c r="E44"/>
  <c r="F44"/>
  <c r="G44"/>
  <c r="H44"/>
  <c r="I44"/>
  <c r="J44"/>
  <c r="K44"/>
  <c r="L44"/>
  <c r="M44"/>
  <c r="C45"/>
  <c r="D45"/>
  <c r="E45"/>
  <c r="F45"/>
  <c r="G45"/>
  <c r="H45"/>
  <c r="I45"/>
  <c r="J45"/>
  <c r="K45"/>
  <c r="L45"/>
  <c r="M45"/>
  <c r="C46"/>
  <c r="D46"/>
  <c r="E46"/>
  <c r="F46"/>
  <c r="G46"/>
  <c r="H46"/>
  <c r="I46"/>
  <c r="J46"/>
  <c r="K46"/>
  <c r="L46"/>
  <c r="M46"/>
  <c r="C47"/>
  <c r="D47"/>
  <c r="E47"/>
  <c r="F47"/>
  <c r="G47"/>
  <c r="H47"/>
  <c r="I47"/>
  <c r="J47"/>
  <c r="K47"/>
  <c r="L47"/>
  <c r="M47"/>
  <c r="C48"/>
  <c r="D48"/>
  <c r="E48"/>
  <c r="F48"/>
  <c r="G48"/>
  <c r="H48"/>
  <c r="I48"/>
  <c r="J48"/>
  <c r="K48"/>
  <c r="L48"/>
  <c r="M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K53" s="1"/>
  <c r="F53"/>
  <c r="G53"/>
  <c r="H53"/>
  <c r="I53"/>
  <c r="J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C57"/>
  <c r="D57"/>
  <c r="E57"/>
  <c r="F57"/>
  <c r="G57"/>
  <c r="H57"/>
  <c r="I57"/>
  <c r="J57"/>
  <c r="K57"/>
  <c r="L57"/>
  <c r="M57"/>
  <c r="C58"/>
  <c r="D58"/>
  <c r="E58"/>
  <c r="F58"/>
  <c r="G58"/>
  <c r="H58"/>
  <c r="I58"/>
  <c r="J58"/>
  <c r="K58"/>
  <c r="L58"/>
  <c r="M58"/>
  <c r="C59"/>
  <c r="D59"/>
  <c r="E59"/>
  <c r="F59"/>
  <c r="G59"/>
  <c r="H59"/>
  <c r="I59"/>
  <c r="J59"/>
  <c r="K59"/>
  <c r="L59"/>
  <c r="M59"/>
  <c r="C60"/>
  <c r="D60"/>
  <c r="E60"/>
  <c r="F60"/>
  <c r="G60"/>
  <c r="H60"/>
  <c r="I60"/>
  <c r="J60"/>
  <c r="K60"/>
  <c r="L60"/>
  <c r="M60"/>
  <c r="C61"/>
  <c r="D61"/>
  <c r="E61"/>
  <c r="F61"/>
  <c r="G61"/>
  <c r="H61"/>
  <c r="I61"/>
  <c r="J61"/>
  <c r="K61"/>
  <c r="L61"/>
  <c r="M61"/>
  <c r="C62"/>
  <c r="D62"/>
  <c r="E62"/>
  <c r="F62"/>
  <c r="G62"/>
  <c r="H62"/>
  <c r="I62"/>
  <c r="J62"/>
  <c r="K62"/>
  <c r="L62"/>
  <c r="M62"/>
  <c r="C63"/>
  <c r="D63"/>
  <c r="E63"/>
  <c r="F63"/>
  <c r="G63"/>
  <c r="H63"/>
  <c r="I63"/>
  <c r="J63"/>
  <c r="K63"/>
  <c r="L63"/>
  <c r="M63"/>
  <c r="C64"/>
  <c r="D64"/>
  <c r="E64"/>
  <c r="F64"/>
  <c r="G64"/>
  <c r="H64"/>
  <c r="I64"/>
  <c r="J64"/>
  <c r="K64"/>
  <c r="L64"/>
  <c r="M64"/>
  <c r="C65"/>
  <c r="D65"/>
  <c r="E65"/>
  <c r="F65"/>
  <c r="G65"/>
  <c r="H65"/>
  <c r="I65"/>
  <c r="J65"/>
  <c r="K65"/>
  <c r="L65"/>
  <c r="M65"/>
  <c r="C66"/>
  <c r="D66"/>
  <c r="E66"/>
  <c r="F66"/>
  <c r="G66"/>
  <c r="H66"/>
  <c r="I66"/>
  <c r="J66"/>
  <c r="K66"/>
  <c r="L66"/>
  <c r="M66"/>
  <c r="C67"/>
  <c r="D67"/>
  <c r="E67"/>
  <c r="F67"/>
  <c r="G67"/>
  <c r="H67"/>
  <c r="I67"/>
  <c r="J67"/>
  <c r="K67"/>
  <c r="L67"/>
  <c r="M67"/>
  <c r="C68"/>
  <c r="D68"/>
  <c r="E68"/>
  <c r="F68"/>
  <c r="G68"/>
  <c r="H68"/>
  <c r="I68"/>
  <c r="J68"/>
  <c r="K68"/>
  <c r="L68"/>
  <c r="M68"/>
  <c r="C69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C75"/>
  <c r="D75"/>
  <c r="E75"/>
  <c r="F75"/>
  <c r="G75"/>
  <c r="H75"/>
  <c r="I75"/>
  <c r="J75"/>
  <c r="K75"/>
  <c r="L75"/>
  <c r="M75"/>
  <c r="C76"/>
  <c r="D76"/>
  <c r="E76"/>
  <c r="F76"/>
  <c r="G76"/>
  <c r="H76"/>
  <c r="I76"/>
  <c r="J76"/>
  <c r="K76"/>
  <c r="L76"/>
  <c r="M76"/>
  <c r="C77"/>
  <c r="D77"/>
  <c r="E77"/>
  <c r="F77"/>
  <c r="G77"/>
  <c r="H77"/>
  <c r="I77"/>
  <c r="J77"/>
  <c r="K77"/>
  <c r="L77"/>
  <c r="M77"/>
  <c r="C78"/>
  <c r="D78"/>
  <c r="E78"/>
  <c r="F78"/>
  <c r="G78"/>
  <c r="H78"/>
  <c r="I78"/>
  <c r="J78"/>
  <c r="K78"/>
  <c r="L78"/>
  <c r="M78"/>
  <c r="C79"/>
  <c r="D79"/>
  <c r="E79"/>
  <c r="F79"/>
  <c r="G79"/>
  <c r="H79"/>
  <c r="I79"/>
  <c r="J79"/>
  <c r="K79"/>
  <c r="L79"/>
  <c r="M79"/>
  <c r="C80"/>
  <c r="D80"/>
  <c r="E80"/>
  <c r="F80"/>
  <c r="G80"/>
  <c r="H80"/>
  <c r="I80"/>
  <c r="J80"/>
  <c r="K80"/>
  <c r="L80"/>
  <c r="M80"/>
  <c r="C81"/>
  <c r="D81"/>
  <c r="E81"/>
  <c r="F81"/>
  <c r="G81"/>
  <c r="H81"/>
  <c r="I81"/>
  <c r="J81"/>
  <c r="K81"/>
  <c r="L81"/>
  <c r="M81"/>
  <c r="C82"/>
  <c r="D82"/>
  <c r="E82"/>
  <c r="F82"/>
  <c r="G82"/>
  <c r="H82"/>
  <c r="I82"/>
  <c r="J82"/>
  <c r="K82"/>
  <c r="L82"/>
  <c r="M82"/>
  <c r="C83"/>
  <c r="D83"/>
  <c r="E83"/>
  <c r="F83"/>
  <c r="G83"/>
  <c r="H83"/>
  <c r="I83"/>
  <c r="J83"/>
  <c r="K83"/>
  <c r="L83"/>
  <c r="M83"/>
  <c r="C84"/>
  <c r="D84"/>
  <c r="E84"/>
  <c r="F84"/>
  <c r="G84"/>
  <c r="H84"/>
  <c r="I84"/>
  <c r="J84"/>
  <c r="K84"/>
  <c r="L84"/>
  <c r="M84"/>
  <c r="C85"/>
  <c r="D85"/>
  <c r="E85"/>
  <c r="F85"/>
  <c r="G85"/>
  <c r="H85"/>
  <c r="I85"/>
  <c r="J85"/>
  <c r="K85"/>
  <c r="L85"/>
  <c r="M85"/>
  <c r="C86"/>
  <c r="D86"/>
  <c r="E86"/>
  <c r="F86"/>
  <c r="G86"/>
  <c r="H86"/>
  <c r="I86"/>
  <c r="J86"/>
  <c r="K86"/>
  <c r="L86"/>
  <c r="M86"/>
  <c r="C87"/>
  <c r="D87"/>
  <c r="E87"/>
  <c r="F87"/>
  <c r="G87"/>
  <c r="H87"/>
  <c r="I87"/>
  <c r="J87"/>
  <c r="K87"/>
  <c r="L87"/>
  <c r="M87"/>
  <c r="C88"/>
  <c r="D88"/>
  <c r="E88"/>
  <c r="F88"/>
  <c r="G88"/>
  <c r="H88"/>
  <c r="I88"/>
  <c r="J88"/>
  <c r="K88"/>
  <c r="L88"/>
  <c r="M88"/>
  <c r="C89"/>
  <c r="D89"/>
  <c r="E89"/>
  <c r="F89"/>
  <c r="G89"/>
  <c r="H89"/>
  <c r="I89"/>
  <c r="J89"/>
  <c r="K89"/>
  <c r="L89"/>
  <c r="M89"/>
  <c r="C90"/>
  <c r="D90"/>
  <c r="E90"/>
  <c r="F90"/>
  <c r="G90"/>
  <c r="H90"/>
  <c r="I90"/>
  <c r="J90"/>
  <c r="K90"/>
  <c r="L90"/>
  <c r="M90"/>
  <c r="C91"/>
  <c r="D91"/>
  <c r="E91"/>
  <c r="L91" s="1"/>
  <c r="F91"/>
  <c r="G91"/>
  <c r="H91"/>
  <c r="I91"/>
  <c r="J91"/>
  <c r="K91"/>
  <c r="M91"/>
  <c r="C92"/>
  <c r="D92"/>
  <c r="E92"/>
  <c r="F92"/>
  <c r="L92" s="1"/>
  <c r="G92"/>
  <c r="H92"/>
  <c r="I92"/>
  <c r="J92"/>
  <c r="K92"/>
  <c r="M92"/>
  <c r="C93"/>
  <c r="D93"/>
  <c r="E93"/>
  <c r="F93"/>
  <c r="G93"/>
  <c r="H93"/>
  <c r="I93"/>
  <c r="J93"/>
  <c r="K93"/>
  <c r="L93"/>
  <c r="M93"/>
  <c r="C94"/>
  <c r="D94"/>
  <c r="E94"/>
  <c r="F94"/>
  <c r="G94"/>
  <c r="H94"/>
  <c r="I94"/>
  <c r="J94"/>
  <c r="K94"/>
  <c r="L94"/>
  <c r="M94"/>
  <c r="C95"/>
  <c r="D95"/>
  <c r="E95"/>
  <c r="F95"/>
  <c r="G95"/>
  <c r="H95"/>
  <c r="I95"/>
  <c r="J95"/>
  <c r="K95"/>
  <c r="L95"/>
  <c r="M95"/>
  <c r="C96"/>
  <c r="D96"/>
  <c r="E96"/>
  <c r="F96"/>
  <c r="G96"/>
  <c r="H96"/>
  <c r="I96"/>
  <c r="J96"/>
  <c r="K96"/>
  <c r="L96"/>
  <c r="M96"/>
  <c r="C97"/>
  <c r="D97"/>
  <c r="E97"/>
  <c r="F97"/>
  <c r="G97"/>
  <c r="H97"/>
  <c r="I97"/>
  <c r="J97"/>
  <c r="K97"/>
  <c r="L97"/>
  <c r="M97"/>
  <c r="C98"/>
  <c r="D98"/>
  <c r="E98"/>
  <c r="F98"/>
  <c r="G98"/>
  <c r="H98"/>
  <c r="I98"/>
  <c r="J98"/>
  <c r="K98"/>
  <c r="L98"/>
  <c r="M98"/>
  <c r="C99"/>
  <c r="D99"/>
  <c r="E99"/>
  <c r="F99"/>
  <c r="G99"/>
  <c r="H99"/>
  <c r="I99"/>
  <c r="J99"/>
  <c r="K99"/>
  <c r="L99"/>
  <c r="M99"/>
  <c r="C100"/>
  <c r="D100"/>
  <c r="E100"/>
  <c r="F100"/>
  <c r="G100"/>
  <c r="H100"/>
  <c r="I100"/>
  <c r="J100"/>
  <c r="K100"/>
  <c r="L100"/>
  <c r="M100"/>
  <c r="C101"/>
  <c r="D101"/>
  <c r="E101"/>
  <c r="F101"/>
  <c r="G101"/>
  <c r="H101"/>
  <c r="I101"/>
  <c r="J101"/>
  <c r="K101"/>
  <c r="L101"/>
  <c r="M101"/>
  <c r="C102"/>
  <c r="D102"/>
  <c r="E102"/>
  <c r="F102"/>
  <c r="G102"/>
  <c r="H102"/>
  <c r="I102"/>
  <c r="J102"/>
  <c r="K102"/>
  <c r="L102"/>
  <c r="M102"/>
  <c r="C103"/>
  <c r="D103"/>
  <c r="E103"/>
  <c r="F103"/>
  <c r="G103"/>
  <c r="H103"/>
  <c r="I103"/>
  <c r="J103"/>
  <c r="K103"/>
  <c r="L103"/>
  <c r="M103"/>
  <c r="C104"/>
  <c r="D104"/>
  <c r="E104"/>
  <c r="F104"/>
  <c r="G104"/>
  <c r="H104"/>
  <c r="I104"/>
  <c r="J104"/>
  <c r="K104"/>
  <c r="L104"/>
  <c r="M104"/>
  <c r="C105"/>
  <c r="D105"/>
  <c r="E105"/>
  <c r="F105"/>
  <c r="G105"/>
  <c r="H105"/>
  <c r="I105"/>
  <c r="J105"/>
  <c r="K105"/>
  <c r="L105"/>
  <c r="M105"/>
  <c r="C106"/>
  <c r="D106"/>
  <c r="E106"/>
  <c r="F106"/>
  <c r="G106"/>
  <c r="H106"/>
  <c r="I106"/>
  <c r="J106"/>
  <c r="K106"/>
  <c r="L106"/>
  <c r="M106"/>
  <c r="C107"/>
  <c r="D107"/>
  <c r="E107"/>
  <c r="F107"/>
  <c r="G107"/>
  <c r="H107"/>
  <c r="I107"/>
  <c r="J107"/>
  <c r="K107"/>
  <c r="L107"/>
  <c r="M107"/>
  <c r="C108"/>
  <c r="D108"/>
  <c r="E108"/>
  <c r="F108"/>
  <c r="G108"/>
  <c r="H108"/>
  <c r="I108"/>
  <c r="J108"/>
  <c r="K108"/>
  <c r="L108"/>
  <c r="M108"/>
  <c r="C109"/>
  <c r="D109"/>
  <c r="E109"/>
  <c r="F109"/>
  <c r="G109"/>
  <c r="H109"/>
  <c r="I109"/>
  <c r="J109"/>
  <c r="K109"/>
  <c r="L109"/>
  <c r="M109"/>
  <c r="C110"/>
  <c r="D110"/>
  <c r="E110"/>
  <c r="F110"/>
  <c r="G110"/>
  <c r="H110"/>
  <c r="I110"/>
  <c r="J110"/>
  <c r="K110"/>
  <c r="L110"/>
  <c r="M110"/>
  <c r="C111"/>
  <c r="D111"/>
  <c r="E111"/>
  <c r="F111"/>
  <c r="G111"/>
  <c r="H111"/>
  <c r="I111"/>
  <c r="J111"/>
  <c r="K111"/>
  <c r="L111"/>
  <c r="M111"/>
  <c r="C112"/>
  <c r="D112"/>
  <c r="E112"/>
  <c r="F112"/>
  <c r="G112"/>
  <c r="H112"/>
  <c r="I112"/>
  <c r="J112"/>
  <c r="K112"/>
  <c r="L112"/>
  <c r="M112"/>
  <c r="C113"/>
  <c r="D113"/>
  <c r="E113"/>
  <c r="F113"/>
  <c r="G113"/>
  <c r="H113"/>
  <c r="I113"/>
  <c r="J113"/>
  <c r="K113"/>
  <c r="L113"/>
  <c r="M113"/>
  <c r="C114"/>
  <c r="D114"/>
  <c r="E114"/>
  <c r="F114"/>
  <c r="G114"/>
  <c r="H114"/>
  <c r="I114"/>
  <c r="J114"/>
  <c r="K114"/>
  <c r="L114"/>
  <c r="M114"/>
  <c r="C115"/>
  <c r="D115"/>
  <c r="E115"/>
  <c r="F115"/>
  <c r="G115"/>
  <c r="H115"/>
  <c r="I115"/>
  <c r="J115"/>
  <c r="K115"/>
  <c r="L115"/>
  <c r="M115"/>
  <c r="C116"/>
  <c r="D116"/>
  <c r="E116"/>
  <c r="F116"/>
  <c r="G116"/>
  <c r="H116"/>
  <c r="I116"/>
  <c r="J116"/>
  <c r="K116"/>
  <c r="L116"/>
  <c r="M116"/>
  <c r="C117"/>
  <c r="D117"/>
  <c r="E117"/>
  <c r="F117"/>
  <c r="G117"/>
  <c r="H117"/>
  <c r="I117"/>
  <c r="J117"/>
  <c r="K117"/>
  <c r="L117"/>
  <c r="M117"/>
  <c r="C118"/>
  <c r="D118"/>
  <c r="E118"/>
  <c r="F118"/>
  <c r="G118"/>
  <c r="H118"/>
  <c r="I118"/>
  <c r="J118"/>
  <c r="K118"/>
  <c r="L118"/>
  <c r="M118"/>
  <c r="C119"/>
  <c r="D119"/>
  <c r="E119"/>
  <c r="F119"/>
  <c r="G119"/>
  <c r="H119"/>
  <c r="I119"/>
  <c r="J119"/>
  <c r="K119"/>
  <c r="L119"/>
  <c r="M119"/>
  <c r="C120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C123"/>
  <c r="D123"/>
  <c r="E123"/>
  <c r="F123"/>
  <c r="G123"/>
  <c r="H123"/>
  <c r="I123"/>
  <c r="J123"/>
  <c r="K123"/>
  <c r="L123"/>
  <c r="M123"/>
  <c r="C124"/>
  <c r="D124"/>
  <c r="E124"/>
  <c r="F124"/>
  <c r="G124"/>
  <c r="H124"/>
  <c r="I124"/>
  <c r="J124"/>
  <c r="K124"/>
  <c r="L124"/>
  <c r="M124"/>
  <c r="C125"/>
  <c r="D125"/>
  <c r="E125"/>
  <c r="F125"/>
  <c r="G125"/>
  <c r="H125"/>
  <c r="I125"/>
  <c r="J125"/>
  <c r="K125"/>
  <c r="L125"/>
  <c r="M125"/>
  <c r="C126"/>
  <c r="D126"/>
  <c r="E126"/>
  <c r="F126"/>
  <c r="G126"/>
  <c r="H126"/>
  <c r="I126"/>
  <c r="J126"/>
  <c r="K126"/>
  <c r="L126"/>
  <c r="M126"/>
  <c r="C127"/>
  <c r="D127"/>
  <c r="E127"/>
  <c r="F127"/>
  <c r="G127"/>
  <c r="H127"/>
  <c r="I127"/>
  <c r="J127"/>
  <c r="K127"/>
  <c r="L127"/>
  <c r="M127"/>
  <c r="C128"/>
  <c r="D128"/>
  <c r="E128"/>
  <c r="F128"/>
  <c r="G128"/>
  <c r="H128"/>
  <c r="I128"/>
  <c r="J128"/>
  <c r="K128"/>
  <c r="L128"/>
  <c r="M128"/>
  <c r="C129"/>
  <c r="D129"/>
  <c r="E129"/>
  <c r="F129"/>
  <c r="G129"/>
  <c r="H129"/>
  <c r="I129"/>
  <c r="J129"/>
  <c r="K129"/>
  <c r="L129"/>
  <c r="M129"/>
  <c r="C130"/>
  <c r="D130"/>
  <c r="E130"/>
  <c r="F130"/>
  <c r="G130"/>
  <c r="H130"/>
  <c r="I130"/>
  <c r="J130"/>
  <c r="K130"/>
  <c r="L130"/>
  <c r="M130"/>
  <c r="C131"/>
  <c r="D131"/>
  <c r="E131"/>
  <c r="F131"/>
  <c r="G131"/>
  <c r="H131"/>
  <c r="I131"/>
  <c r="J131"/>
  <c r="K131"/>
  <c r="L131"/>
  <c r="M131"/>
  <c r="C132"/>
  <c r="D132"/>
  <c r="E132"/>
  <c r="F132"/>
  <c r="G132"/>
  <c r="H132"/>
  <c r="I132"/>
  <c r="J132"/>
  <c r="K132"/>
  <c r="L132"/>
  <c r="M132"/>
  <c r="C133"/>
  <c r="D133"/>
  <c r="E133"/>
  <c r="F133"/>
  <c r="G133"/>
  <c r="H133"/>
  <c r="I133"/>
  <c r="J133"/>
  <c r="K133"/>
  <c r="L133"/>
  <c r="M133"/>
  <c r="C134"/>
  <c r="D134"/>
  <c r="E134"/>
  <c r="F134"/>
  <c r="G134"/>
  <c r="H134"/>
  <c r="I134"/>
  <c r="J134"/>
  <c r="K134"/>
  <c r="L134"/>
  <c r="M134"/>
  <c r="C135"/>
  <c r="D135"/>
  <c r="E135"/>
  <c r="F135"/>
  <c r="G135"/>
  <c r="H135"/>
  <c r="I135"/>
  <c r="J135"/>
  <c r="K135"/>
  <c r="L135"/>
  <c r="M135"/>
  <c r="C136"/>
  <c r="D136"/>
  <c r="E136"/>
  <c r="F136"/>
  <c r="G136"/>
  <c r="H136"/>
  <c r="I136"/>
  <c r="J136"/>
  <c r="K136"/>
  <c r="L136"/>
  <c r="M136"/>
  <c r="C137"/>
  <c r="D137"/>
  <c r="E137"/>
  <c r="F137"/>
  <c r="G137"/>
  <c r="H137"/>
  <c r="I137"/>
  <c r="J137"/>
  <c r="K137"/>
  <c r="L137"/>
  <c r="M137"/>
  <c r="C138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C140"/>
  <c r="D140"/>
  <c r="E140"/>
  <c r="F140"/>
  <c r="G140"/>
  <c r="H140"/>
  <c r="I140"/>
  <c r="J140"/>
  <c r="K140"/>
  <c r="L140"/>
  <c r="M140"/>
  <c r="C141"/>
  <c r="D141"/>
  <c r="E141"/>
  <c r="F141"/>
  <c r="G141"/>
  <c r="H141"/>
  <c r="I141"/>
  <c r="J141"/>
  <c r="K141"/>
  <c r="L141"/>
  <c r="M141"/>
  <c r="C142"/>
  <c r="D142"/>
  <c r="E142"/>
  <c r="F142"/>
  <c r="G142"/>
  <c r="H142"/>
  <c r="I142"/>
  <c r="J142"/>
  <c r="K142"/>
  <c r="L142"/>
  <c r="M142"/>
  <c r="C143"/>
  <c r="D143"/>
  <c r="E143"/>
  <c r="F143"/>
  <c r="G143"/>
  <c r="H143"/>
  <c r="I143"/>
  <c r="J143"/>
  <c r="K143"/>
  <c r="L143"/>
  <c r="M143"/>
  <c r="C144"/>
  <c r="D144"/>
  <c r="E144"/>
  <c r="F144"/>
  <c r="G144"/>
  <c r="H144"/>
  <c r="I144"/>
  <c r="J144"/>
  <c r="K144"/>
  <c r="L144"/>
  <c r="M144"/>
  <c r="C145"/>
  <c r="D145"/>
  <c r="E145"/>
  <c r="F145"/>
  <c r="G145"/>
  <c r="H145"/>
  <c r="I145"/>
  <c r="J145"/>
  <c r="K145"/>
  <c r="L145"/>
  <c r="M145"/>
  <c r="C146"/>
  <c r="D146"/>
  <c r="E146"/>
  <c r="F146"/>
  <c r="G146"/>
  <c r="H146"/>
  <c r="I146"/>
  <c r="J146"/>
  <c r="K146"/>
  <c r="L146"/>
  <c r="M146"/>
  <c r="C147"/>
  <c r="D147"/>
  <c r="E147"/>
  <c r="F147"/>
  <c r="G147"/>
  <c r="H147"/>
  <c r="I147"/>
  <c r="J147"/>
  <c r="K147"/>
  <c r="L147"/>
  <c r="M147"/>
  <c r="C148"/>
  <c r="D148"/>
  <c r="E148"/>
  <c r="F148"/>
  <c r="G148"/>
  <c r="H148"/>
  <c r="I148"/>
  <c r="J148"/>
  <c r="K148"/>
  <c r="L148"/>
  <c r="M148"/>
  <c r="C149"/>
  <c r="D149"/>
  <c r="E149"/>
  <c r="F149"/>
  <c r="G149"/>
  <c r="H149"/>
  <c r="I149"/>
  <c r="J149"/>
  <c r="K149"/>
  <c r="L149"/>
  <c r="M149"/>
  <c r="C150"/>
  <c r="D150"/>
  <c r="E150"/>
  <c r="F150"/>
  <c r="G150"/>
  <c r="H150"/>
  <c r="I150"/>
  <c r="J150"/>
  <c r="K150"/>
  <c r="L150"/>
  <c r="M150"/>
  <c r="C151"/>
  <c r="D151"/>
  <c r="E151"/>
  <c r="F151"/>
  <c r="G151"/>
  <c r="H151"/>
  <c r="I151"/>
  <c r="J151"/>
  <c r="K151"/>
  <c r="L151"/>
  <c r="M151"/>
  <c r="C152"/>
  <c r="D152"/>
  <c r="E152"/>
  <c r="F152"/>
  <c r="G152"/>
  <c r="H152"/>
  <c r="I152"/>
  <c r="J152"/>
  <c r="K152"/>
  <c r="L152"/>
  <c r="M152"/>
  <c r="C153"/>
  <c r="D153"/>
  <c r="E153"/>
  <c r="F153"/>
  <c r="G153"/>
  <c r="H153"/>
  <c r="I153"/>
  <c r="J153"/>
  <c r="K153"/>
  <c r="L153"/>
  <c r="M153"/>
  <c r="C154"/>
  <c r="D154"/>
  <c r="E154"/>
  <c r="F154"/>
  <c r="G154"/>
  <c r="H154"/>
  <c r="I154"/>
  <c r="J154"/>
  <c r="K154"/>
  <c r="L154"/>
  <c r="M154"/>
  <c r="C155"/>
  <c r="D155"/>
  <c r="E155"/>
  <c r="F155"/>
  <c r="G155"/>
  <c r="H155"/>
  <c r="I155"/>
  <c r="J155"/>
  <c r="K155"/>
  <c r="L155"/>
  <c r="M155"/>
  <c r="C156"/>
  <c r="D156"/>
  <c r="E156"/>
  <c r="F156"/>
  <c r="G156"/>
  <c r="H156"/>
  <c r="I156"/>
  <c r="J156"/>
  <c r="K156"/>
  <c r="L156"/>
  <c r="M156"/>
  <c r="C157"/>
  <c r="D157"/>
  <c r="E157"/>
  <c r="F157"/>
  <c r="G157"/>
  <c r="H157"/>
  <c r="I157"/>
  <c r="J157"/>
  <c r="K157"/>
  <c r="L157"/>
  <c r="M157"/>
  <c r="C158"/>
  <c r="D158"/>
  <c r="E158"/>
  <c r="F158"/>
  <c r="G158"/>
  <c r="H158"/>
  <c r="I158"/>
  <c r="J158"/>
  <c r="K158"/>
  <c r="L158"/>
  <c r="M158"/>
  <c r="C159"/>
  <c r="D159"/>
  <c r="E159"/>
  <c r="F159"/>
  <c r="G159"/>
  <c r="H159"/>
  <c r="I159"/>
  <c r="J159"/>
  <c r="K159"/>
  <c r="L159"/>
  <c r="M159"/>
  <c r="C160"/>
  <c r="D160"/>
  <c r="E160"/>
  <c r="F160"/>
  <c r="G160"/>
  <c r="H160"/>
  <c r="I160"/>
  <c r="J160"/>
  <c r="K160"/>
  <c r="L160"/>
  <c r="M160"/>
  <c r="C161"/>
  <c r="D161"/>
  <c r="E161"/>
  <c r="F161"/>
  <c r="G161"/>
  <c r="H161"/>
  <c r="I161"/>
  <c r="J161"/>
  <c r="K161"/>
  <c r="L161"/>
  <c r="M161"/>
  <c r="C162"/>
  <c r="D162"/>
  <c r="E162"/>
  <c r="F162"/>
  <c r="G162"/>
  <c r="H162"/>
  <c r="I162"/>
  <c r="J162"/>
  <c r="K162"/>
  <c r="L162"/>
  <c r="M162"/>
  <c r="C163"/>
  <c r="D163"/>
  <c r="E163"/>
  <c r="F163"/>
  <c r="G163"/>
  <c r="H163"/>
  <c r="I163"/>
  <c r="J163"/>
  <c r="K163"/>
  <c r="L163"/>
  <c r="M163"/>
  <c r="C164"/>
  <c r="D164"/>
  <c r="E164"/>
  <c r="F164"/>
  <c r="G164"/>
  <c r="H164"/>
  <c r="I164"/>
  <c r="J164"/>
  <c r="K164"/>
  <c r="L164"/>
  <c r="M164"/>
  <c r="C165"/>
  <c r="D165"/>
  <c r="E165"/>
  <c r="F165"/>
  <c r="G165"/>
  <c r="H165"/>
  <c r="I165"/>
  <c r="J165"/>
  <c r="K165"/>
  <c r="L165"/>
  <c r="M165"/>
  <c r="C166"/>
  <c r="D166"/>
  <c r="E166"/>
  <c r="F166"/>
  <c r="G166"/>
  <c r="H166"/>
  <c r="I166"/>
  <c r="J166"/>
  <c r="K166"/>
  <c r="L166"/>
  <c r="M166"/>
  <c r="C167"/>
  <c r="D167"/>
  <c r="E167"/>
  <c r="F167"/>
  <c r="G167"/>
  <c r="H167"/>
  <c r="I167"/>
  <c r="J167"/>
  <c r="K167"/>
  <c r="L167"/>
  <c r="M167"/>
  <c r="C168"/>
  <c r="D168"/>
  <c r="E168"/>
  <c r="F168"/>
  <c r="G168"/>
  <c r="H168"/>
  <c r="I168"/>
  <c r="J168"/>
  <c r="K168"/>
  <c r="L168"/>
  <c r="M168"/>
  <c r="C169"/>
  <c r="D169"/>
  <c r="E169"/>
  <c r="F169"/>
  <c r="G169"/>
  <c r="H169"/>
  <c r="I169"/>
  <c r="J169"/>
  <c r="K169"/>
  <c r="L169"/>
  <c r="M169"/>
  <c r="C170"/>
  <c r="D170"/>
  <c r="E170"/>
  <c r="F170"/>
  <c r="G170"/>
  <c r="H170"/>
  <c r="I170"/>
  <c r="J170"/>
  <c r="K170"/>
  <c r="L170"/>
  <c r="M170"/>
  <c r="C171"/>
  <c r="D171"/>
  <c r="E171"/>
  <c r="F171"/>
  <c r="G171"/>
  <c r="H171"/>
  <c r="I171"/>
  <c r="J171"/>
  <c r="K171"/>
  <c r="L171"/>
  <c r="M171"/>
  <c r="C172"/>
  <c r="D172"/>
  <c r="E172"/>
  <c r="F172"/>
  <c r="G172"/>
  <c r="H172"/>
  <c r="I172"/>
  <c r="J172"/>
  <c r="K172"/>
  <c r="L172"/>
  <c r="M172"/>
  <c r="C173"/>
  <c r="D173"/>
  <c r="E173"/>
  <c r="F173"/>
  <c r="G173"/>
  <c r="H173"/>
  <c r="I173"/>
  <c r="J173"/>
  <c r="K173"/>
  <c r="L173"/>
  <c r="M173"/>
  <c r="C174"/>
  <c r="D174"/>
  <c r="E174"/>
  <c r="F174"/>
  <c r="G174"/>
  <c r="H174"/>
  <c r="I174"/>
  <c r="J174"/>
  <c r="K174"/>
  <c r="L174"/>
  <c r="M174"/>
  <c r="C175"/>
  <c r="D175"/>
  <c r="E175"/>
  <c r="F175"/>
  <c r="G175"/>
  <c r="H175"/>
  <c r="I175"/>
  <c r="J175"/>
  <c r="K175"/>
  <c r="L175"/>
  <c r="M175"/>
  <c r="C176"/>
  <c r="D176"/>
  <c r="E176"/>
  <c r="F176"/>
  <c r="G176"/>
  <c r="H176"/>
  <c r="I176"/>
  <c r="J176"/>
  <c r="K176"/>
  <c r="L176"/>
  <c r="M176"/>
  <c r="C177"/>
  <c r="D177"/>
  <c r="E177"/>
  <c r="F177"/>
  <c r="G177"/>
  <c r="H177"/>
  <c r="I177"/>
  <c r="J177"/>
  <c r="K177"/>
  <c r="L177"/>
  <c r="M177"/>
  <c r="C178"/>
  <c r="D178"/>
  <c r="E178"/>
  <c r="F178"/>
  <c r="G178"/>
  <c r="H178"/>
  <c r="I178"/>
  <c r="J178"/>
  <c r="K178"/>
  <c r="L178"/>
  <c r="M178"/>
  <c r="C179"/>
  <c r="D179"/>
  <c r="E179"/>
  <c r="F179"/>
  <c r="G179"/>
  <c r="H179"/>
  <c r="I179"/>
  <c r="J179"/>
  <c r="K179"/>
  <c r="L179"/>
  <c r="M179"/>
  <c r="C180"/>
  <c r="D180"/>
  <c r="E180"/>
  <c r="F180"/>
  <c r="G180"/>
  <c r="H180"/>
  <c r="I180"/>
  <c r="J180"/>
  <c r="K180"/>
  <c r="L180"/>
  <c r="M180"/>
  <c r="C181"/>
  <c r="D181"/>
  <c r="E181"/>
  <c r="F181"/>
  <c r="G181"/>
  <c r="H181"/>
  <c r="I181"/>
  <c r="J181"/>
  <c r="K181"/>
  <c r="L181"/>
  <c r="M181"/>
  <c r="C182"/>
  <c r="D182"/>
  <c r="E182"/>
  <c r="F182"/>
  <c r="G182"/>
  <c r="H182"/>
  <c r="I182"/>
  <c r="J182"/>
  <c r="K182"/>
  <c r="L182"/>
  <c r="M182"/>
  <c r="C183"/>
  <c r="D183"/>
  <c r="E183"/>
  <c r="F183"/>
  <c r="G183"/>
  <c r="H183"/>
  <c r="I183"/>
  <c r="J183"/>
  <c r="K183"/>
  <c r="L183"/>
  <c r="M183"/>
  <c r="C184"/>
  <c r="D184"/>
  <c r="E184"/>
  <c r="F184"/>
  <c r="G184"/>
  <c r="H184"/>
  <c r="I184"/>
  <c r="J184"/>
  <c r="K184"/>
  <c r="L184"/>
  <c r="M184"/>
  <c r="C185"/>
  <c r="D185"/>
  <c r="E185"/>
  <c r="F185"/>
  <c r="G185"/>
  <c r="H185"/>
  <c r="I185"/>
  <c r="J185"/>
  <c r="K185"/>
  <c r="L185"/>
  <c r="M185"/>
  <c r="C186"/>
  <c r="D186"/>
  <c r="E186"/>
  <c r="F186"/>
  <c r="G186"/>
  <c r="H186"/>
  <c r="I186"/>
  <c r="J186"/>
  <c r="K186"/>
  <c r="L186"/>
  <c r="M186"/>
  <c r="C187"/>
  <c r="D187"/>
  <c r="E187"/>
  <c r="F187"/>
  <c r="G187"/>
  <c r="H187"/>
  <c r="I187"/>
  <c r="J187"/>
  <c r="K187"/>
  <c r="L187"/>
  <c r="M187"/>
  <c r="C188"/>
  <c r="D188"/>
  <c r="E188"/>
  <c r="F188"/>
  <c r="G188"/>
  <c r="H188"/>
  <c r="I188"/>
  <c r="J188"/>
  <c r="K188"/>
  <c r="L188"/>
  <c r="M188"/>
  <c r="C189"/>
  <c r="D189"/>
  <c r="E189"/>
  <c r="F189"/>
  <c r="G189"/>
  <c r="H189"/>
  <c r="I189"/>
  <c r="J189"/>
  <c r="K189"/>
  <c r="L189"/>
  <c r="M189"/>
  <c r="C190"/>
  <c r="D190"/>
  <c r="E190"/>
  <c r="F190"/>
  <c r="G190"/>
  <c r="H190"/>
  <c r="I190"/>
  <c r="J190"/>
  <c r="K190"/>
  <c r="L190"/>
  <c r="M190"/>
  <c r="C191"/>
  <c r="D191"/>
  <c r="E191"/>
  <c r="F191"/>
  <c r="G191"/>
  <c r="H191"/>
  <c r="I191"/>
  <c r="J191"/>
  <c r="K191"/>
  <c r="L191"/>
  <c r="M191"/>
  <c r="C192"/>
  <c r="D192"/>
  <c r="E192"/>
  <c r="F192"/>
  <c r="G192"/>
  <c r="H192"/>
  <c r="I192"/>
  <c r="J192"/>
  <c r="K192"/>
  <c r="L192"/>
  <c r="M192"/>
  <c r="C193"/>
  <c r="D193"/>
  <c r="E193"/>
  <c r="F193"/>
  <c r="G193"/>
  <c r="H193"/>
  <c r="I193"/>
  <c r="J193"/>
  <c r="K193"/>
  <c r="L193"/>
  <c r="M193"/>
  <c r="C194"/>
  <c r="D194"/>
  <c r="E194"/>
  <c r="F194"/>
  <c r="G194"/>
  <c r="H194"/>
  <c r="I194"/>
  <c r="J194"/>
  <c r="K194"/>
  <c r="L194"/>
  <c r="M194"/>
  <c r="C195"/>
  <c r="D195"/>
  <c r="E195"/>
  <c r="F195"/>
  <c r="G195"/>
  <c r="H195"/>
  <c r="I195"/>
  <c r="J195"/>
  <c r="K195"/>
  <c r="L195"/>
  <c r="M195"/>
  <c r="C196"/>
  <c r="D196"/>
  <c r="E196"/>
  <c r="F196"/>
  <c r="G196"/>
  <c r="H196"/>
  <c r="I196"/>
  <c r="J196"/>
  <c r="K196"/>
  <c r="L196"/>
  <c r="M196"/>
  <c r="C197"/>
  <c r="D197"/>
  <c r="E197"/>
  <c r="F197"/>
  <c r="G197"/>
  <c r="H197"/>
  <c r="I197"/>
  <c r="J197"/>
  <c r="K197"/>
  <c r="L197"/>
  <c r="M197"/>
  <c r="C198"/>
  <c r="D198"/>
  <c r="E198"/>
  <c r="F198"/>
  <c r="G198"/>
  <c r="H198"/>
  <c r="I198"/>
  <c r="J198"/>
  <c r="K198"/>
  <c r="L198"/>
  <c r="M198"/>
  <c r="C199"/>
  <c r="D199"/>
  <c r="E199"/>
  <c r="F199"/>
  <c r="G199"/>
  <c r="H199"/>
  <c r="I199"/>
  <c r="J199"/>
  <c r="K199"/>
  <c r="L199"/>
  <c r="M199"/>
  <c r="C200"/>
  <c r="D200"/>
  <c r="E200"/>
  <c r="F200"/>
  <c r="G200"/>
  <c r="H200"/>
  <c r="I200"/>
  <c r="J200"/>
  <c r="K200"/>
  <c r="L200"/>
  <c r="M200"/>
  <c r="C201"/>
  <c r="D201"/>
  <c r="E201"/>
  <c r="F201"/>
  <c r="G201"/>
  <c r="H201"/>
  <c r="I201"/>
  <c r="J201"/>
  <c r="K201"/>
  <c r="L201"/>
  <c r="M201"/>
  <c r="C202"/>
  <c r="D202"/>
  <c r="E202"/>
  <c r="F202"/>
  <c r="G202"/>
  <c r="H202"/>
  <c r="I202"/>
  <c r="J202"/>
  <c r="K202"/>
  <c r="L202"/>
  <c r="M202"/>
  <c r="C203"/>
  <c r="D203"/>
  <c r="E203"/>
  <c r="F203"/>
  <c r="G203"/>
  <c r="H203"/>
  <c r="I203"/>
  <c r="J203"/>
  <c r="K203"/>
  <c r="L203"/>
  <c r="M203"/>
  <c r="C204"/>
  <c r="D204"/>
  <c r="E204"/>
  <c r="F204"/>
  <c r="G204"/>
  <c r="H204"/>
  <c r="I204"/>
  <c r="J204"/>
  <c r="K204"/>
  <c r="L204"/>
  <c r="M204"/>
  <c r="C205"/>
  <c r="D205"/>
  <c r="E205"/>
  <c r="F205"/>
  <c r="G205"/>
  <c r="H205"/>
  <c r="I205"/>
  <c r="J205"/>
  <c r="K205"/>
  <c r="L205"/>
  <c r="M205"/>
  <c r="C206"/>
  <c r="D206"/>
  <c r="E206"/>
  <c r="F206"/>
  <c r="G206"/>
  <c r="H206"/>
  <c r="I206"/>
  <c r="J206"/>
  <c r="K206"/>
  <c r="L206"/>
  <c r="M206"/>
  <c r="C207"/>
  <c r="D207"/>
  <c r="E207"/>
  <c r="F207"/>
  <c r="G207"/>
  <c r="H207"/>
  <c r="I207"/>
  <c r="J207"/>
  <c r="K207"/>
  <c r="L207"/>
  <c r="M207"/>
  <c r="C208"/>
  <c r="D208"/>
  <c r="E208"/>
  <c r="F208"/>
  <c r="G208"/>
  <c r="H208"/>
  <c r="I208"/>
  <c r="J208"/>
  <c r="K208"/>
  <c r="L208"/>
  <c r="M208"/>
  <c r="C209"/>
  <c r="D209"/>
  <c r="E209"/>
  <c r="F209"/>
  <c r="G209"/>
  <c r="H209"/>
  <c r="I209"/>
  <c r="J209"/>
  <c r="K209"/>
  <c r="L209"/>
  <c r="M209"/>
  <c r="C210"/>
  <c r="D210"/>
  <c r="E210"/>
  <c r="F210"/>
  <c r="G210"/>
  <c r="H210"/>
  <c r="I210"/>
  <c r="J210"/>
  <c r="K210"/>
  <c r="L210"/>
  <c r="M210"/>
  <c r="C211"/>
  <c r="D211"/>
  <c r="E211"/>
  <c r="F211"/>
  <c r="G211"/>
  <c r="H211"/>
  <c r="I211"/>
  <c r="J211"/>
  <c r="K211"/>
  <c r="L211"/>
  <c r="M211"/>
  <c r="C212"/>
  <c r="D212"/>
  <c r="E212"/>
  <c r="F212"/>
  <c r="G212"/>
  <c r="H212"/>
  <c r="I212"/>
  <c r="J212"/>
  <c r="K212"/>
  <c r="L212"/>
  <c r="M212"/>
  <c r="C213"/>
  <c r="D213"/>
  <c r="E213"/>
  <c r="F213"/>
  <c r="G213"/>
  <c r="H213"/>
  <c r="I213"/>
  <c r="J213"/>
  <c r="K213"/>
  <c r="L213"/>
  <c r="M213"/>
  <c r="C214"/>
  <c r="D214"/>
  <c r="E214"/>
  <c r="F214"/>
  <c r="G214"/>
  <c r="H214"/>
  <c r="I214"/>
  <c r="J214"/>
  <c r="K214"/>
  <c r="L214"/>
  <c r="M214"/>
  <c r="C215"/>
  <c r="D215"/>
  <c r="E215"/>
  <c r="F215"/>
  <c r="G215"/>
  <c r="H215"/>
  <c r="I215"/>
  <c r="J215"/>
  <c r="K215"/>
  <c r="L215"/>
  <c r="M215"/>
  <c r="C216"/>
  <c r="D216"/>
  <c r="E216"/>
  <c r="F216"/>
  <c r="G216"/>
  <c r="H216"/>
  <c r="I216"/>
  <c r="J216"/>
  <c r="K216"/>
  <c r="L216"/>
  <c r="M216"/>
  <c r="C217"/>
  <c r="D217"/>
  <c r="E217"/>
  <c r="F217"/>
  <c r="G217"/>
  <c r="H217"/>
  <c r="I217"/>
  <c r="J217"/>
  <c r="K217"/>
  <c r="L217"/>
  <c r="M217"/>
  <c r="C218"/>
  <c r="D218"/>
  <c r="E218"/>
  <c r="F218"/>
  <c r="G218"/>
  <c r="H218"/>
  <c r="I218"/>
  <c r="J218"/>
  <c r="K218"/>
  <c r="L218"/>
  <c r="M218"/>
  <c r="C219"/>
  <c r="D219"/>
  <c r="E219"/>
  <c r="F219"/>
  <c r="G219"/>
  <c r="H219"/>
  <c r="I219"/>
  <c r="J219"/>
  <c r="K219"/>
  <c r="L219"/>
  <c r="M219"/>
  <c r="C220"/>
  <c r="J220" s="1"/>
  <c r="D220"/>
  <c r="K220" s="1"/>
  <c r="E220"/>
  <c r="F220"/>
  <c r="G220"/>
  <c r="H220"/>
  <c r="I220"/>
  <c r="L220"/>
  <c r="C221"/>
  <c r="D221"/>
  <c r="K221" s="1"/>
  <c r="E221"/>
  <c r="L221" s="1"/>
  <c r="F221"/>
  <c r="G221"/>
  <c r="H221"/>
  <c r="I221"/>
  <c r="M221"/>
  <c r="C222"/>
  <c r="D222"/>
  <c r="E222"/>
  <c r="L222" s="1"/>
  <c r="F222"/>
  <c r="M222" s="1"/>
  <c r="G222"/>
  <c r="H222"/>
  <c r="I222"/>
  <c r="J222"/>
  <c r="C223"/>
  <c r="J223" s="1"/>
  <c r="D223"/>
  <c r="E223"/>
  <c r="F223"/>
  <c r="G223"/>
  <c r="H223"/>
  <c r="I223"/>
  <c r="K223"/>
  <c r="C224"/>
  <c r="J224" s="1"/>
  <c r="D224"/>
  <c r="K224" s="1"/>
  <c r="E224"/>
  <c r="F224"/>
  <c r="G224"/>
  <c r="H224"/>
  <c r="I224"/>
  <c r="L224"/>
  <c r="C225"/>
  <c r="D225"/>
  <c r="K225" s="1"/>
  <c r="E225"/>
  <c r="L225" s="1"/>
  <c r="F225"/>
  <c r="G225"/>
  <c r="H225"/>
  <c r="I225"/>
  <c r="M225"/>
  <c r="C226"/>
  <c r="D226"/>
  <c r="E226"/>
  <c r="L226" s="1"/>
  <c r="F226"/>
  <c r="M226" s="1"/>
  <c r="G226"/>
  <c r="H226"/>
  <c r="I226"/>
  <c r="J226"/>
  <c r="C227"/>
  <c r="J227" s="1"/>
  <c r="D227"/>
  <c r="E227"/>
  <c r="F227"/>
  <c r="G227"/>
  <c r="H227"/>
  <c r="I227"/>
  <c r="K227"/>
  <c r="C228"/>
  <c r="J228" s="1"/>
  <c r="D228"/>
  <c r="K228" s="1"/>
  <c r="E228"/>
  <c r="F228"/>
  <c r="G228"/>
  <c r="H228"/>
  <c r="I228"/>
  <c r="L228"/>
  <c r="C229"/>
  <c r="D229"/>
  <c r="K229" s="1"/>
  <c r="E229"/>
  <c r="L229" s="1"/>
  <c r="F229"/>
  <c r="G229"/>
  <c r="H229"/>
  <c r="I229"/>
  <c r="M229"/>
  <c r="C230"/>
  <c r="D230"/>
  <c r="E230"/>
  <c r="L230" s="1"/>
  <c r="F230"/>
  <c r="M230" s="1"/>
  <c r="G230"/>
  <c r="H230"/>
  <c r="I230"/>
  <c r="J230"/>
  <c r="C231"/>
  <c r="J231" s="1"/>
  <c r="D231"/>
  <c r="E231"/>
  <c r="F231"/>
  <c r="G231"/>
  <c r="H231"/>
  <c r="I231"/>
  <c r="K231"/>
  <c r="C232"/>
  <c r="J232" s="1"/>
  <c r="D232"/>
  <c r="K232" s="1"/>
  <c r="E232"/>
  <c r="F232"/>
  <c r="G232"/>
  <c r="H232"/>
  <c r="I232"/>
  <c r="L232"/>
  <c r="C233"/>
  <c r="D233"/>
  <c r="K233" s="1"/>
  <c r="E233"/>
  <c r="L233" s="1"/>
  <c r="F233"/>
  <c r="G233"/>
  <c r="H233"/>
  <c r="I233"/>
  <c r="M233"/>
  <c r="C234"/>
  <c r="D234"/>
  <c r="E234"/>
  <c r="L234" s="1"/>
  <c r="F234"/>
  <c r="M234" s="1"/>
  <c r="G234"/>
  <c r="H234"/>
  <c r="I234"/>
  <c r="J234"/>
  <c r="C235"/>
  <c r="J235" s="1"/>
  <c r="D235"/>
  <c r="E235"/>
  <c r="F235"/>
  <c r="G235"/>
  <c r="H235"/>
  <c r="I235"/>
  <c r="K235"/>
  <c r="C236"/>
  <c r="J236" s="1"/>
  <c r="D236"/>
  <c r="K236" s="1"/>
  <c r="E236"/>
  <c r="F236"/>
  <c r="G236"/>
  <c r="H236"/>
  <c r="I236"/>
  <c r="L236"/>
  <c r="C237"/>
  <c r="D237"/>
  <c r="K237" s="1"/>
  <c r="E237"/>
  <c r="L237" s="1"/>
  <c r="F237"/>
  <c r="G237"/>
  <c r="H237"/>
  <c r="I237"/>
  <c r="M237"/>
  <c r="C238"/>
  <c r="D238"/>
  <c r="E238"/>
  <c r="L238" s="1"/>
  <c r="F238"/>
  <c r="M238" s="1"/>
  <c r="G238"/>
  <c r="H238"/>
  <c r="I238"/>
  <c r="J238"/>
  <c r="C239"/>
  <c r="J239" s="1"/>
  <c r="D239"/>
  <c r="E239"/>
  <c r="F239"/>
  <c r="G239"/>
  <c r="H239"/>
  <c r="I239"/>
  <c r="K239"/>
  <c r="C240"/>
  <c r="J240" s="1"/>
  <c r="D240"/>
  <c r="K240" s="1"/>
  <c r="E240"/>
  <c r="F240"/>
  <c r="G240"/>
  <c r="H240"/>
  <c r="I240"/>
  <c r="L240"/>
  <c r="C241"/>
  <c r="D241"/>
  <c r="K241" s="1"/>
  <c r="E241"/>
  <c r="L241" s="1"/>
  <c r="F241"/>
  <c r="G241"/>
  <c r="H241"/>
  <c r="I241"/>
  <c r="M241"/>
  <c r="C242"/>
  <c r="D242"/>
  <c r="E242"/>
  <c r="L242" s="1"/>
  <c r="F242"/>
  <c r="M242" s="1"/>
  <c r="G242"/>
  <c r="H242"/>
  <c r="I242"/>
  <c r="J242"/>
  <c r="C243"/>
  <c r="J243" s="1"/>
  <c r="D243"/>
  <c r="E243"/>
  <c r="F243"/>
  <c r="G243"/>
  <c r="H243"/>
  <c r="I243"/>
  <c r="K243"/>
  <c r="C244"/>
  <c r="J244" s="1"/>
  <c r="D244"/>
  <c r="K244" s="1"/>
  <c r="E244"/>
  <c r="F244"/>
  <c r="G244"/>
  <c r="H244"/>
  <c r="I244"/>
  <c r="L244"/>
  <c r="C245"/>
  <c r="D245"/>
  <c r="K245" s="1"/>
  <c r="E245"/>
  <c r="L245" s="1"/>
  <c r="F245"/>
  <c r="G245"/>
  <c r="H245"/>
  <c r="I245"/>
  <c r="M245"/>
  <c r="C246"/>
  <c r="D246"/>
  <c r="E246"/>
  <c r="L246" s="1"/>
  <c r="F246"/>
  <c r="M246" s="1"/>
  <c r="G246"/>
  <c r="H246"/>
  <c r="I246"/>
  <c r="J246"/>
  <c r="C247"/>
  <c r="J247" s="1"/>
  <c r="D247"/>
  <c r="E247"/>
  <c r="F247"/>
  <c r="G247"/>
  <c r="H247"/>
  <c r="I247"/>
  <c r="K247"/>
  <c r="C248"/>
  <c r="J248" s="1"/>
  <c r="D248"/>
  <c r="K248" s="1"/>
  <c r="E248"/>
  <c r="F248"/>
  <c r="G248"/>
  <c r="H248"/>
  <c r="I248"/>
  <c r="L248"/>
  <c r="C249"/>
  <c r="D249"/>
  <c r="K249" s="1"/>
  <c r="E249"/>
  <c r="L249" s="1"/>
  <c r="F249"/>
  <c r="G249"/>
  <c r="H249"/>
  <c r="I249"/>
  <c r="M249"/>
  <c r="C250"/>
  <c r="D250"/>
  <c r="E250"/>
  <c r="L250" s="1"/>
  <c r="F250"/>
  <c r="M250" s="1"/>
  <c r="G250"/>
  <c r="H250"/>
  <c r="I250"/>
  <c r="J250"/>
  <c r="C251"/>
  <c r="J251" s="1"/>
  <c r="D251"/>
  <c r="E251"/>
  <c r="F251"/>
  <c r="G251"/>
  <c r="H251"/>
  <c r="I251"/>
  <c r="K251"/>
  <c r="C252"/>
  <c r="J252" s="1"/>
  <c r="D252"/>
  <c r="K252" s="1"/>
  <c r="E252"/>
  <c r="F252"/>
  <c r="G252"/>
  <c r="H252"/>
  <c r="I252"/>
  <c r="L252"/>
  <c r="C253"/>
  <c r="D253"/>
  <c r="K253" s="1"/>
  <c r="E253"/>
  <c r="L253" s="1"/>
  <c r="F253"/>
  <c r="G253"/>
  <c r="H253"/>
  <c r="I253"/>
  <c r="M253"/>
  <c r="C254"/>
  <c r="D254"/>
  <c r="E254"/>
  <c r="L254" s="1"/>
  <c r="F254"/>
  <c r="M254" s="1"/>
  <c r="G254"/>
  <c r="H254"/>
  <c r="I254"/>
  <c r="J254"/>
  <c r="C255"/>
  <c r="J255" s="1"/>
  <c r="D255"/>
  <c r="E255"/>
  <c r="F255"/>
  <c r="G255"/>
  <c r="H255"/>
  <c r="I255"/>
  <c r="K255"/>
  <c r="C256"/>
  <c r="J256" s="1"/>
  <c r="D256"/>
  <c r="K256" s="1"/>
  <c r="E256"/>
  <c r="F256"/>
  <c r="G256"/>
  <c r="H256"/>
  <c r="I256"/>
  <c r="L256"/>
  <c r="C257"/>
  <c r="D257"/>
  <c r="K257" s="1"/>
  <c r="E257"/>
  <c r="L257" s="1"/>
  <c r="F257"/>
  <c r="G257"/>
  <c r="H257"/>
  <c r="I257"/>
  <c r="J257"/>
  <c r="M257"/>
  <c r="C258"/>
  <c r="D258"/>
  <c r="E258"/>
  <c r="L258" s="1"/>
  <c r="F258"/>
  <c r="M258" s="1"/>
  <c r="G258"/>
  <c r="H258"/>
  <c r="I258"/>
  <c r="J258"/>
  <c r="K258"/>
  <c r="C259"/>
  <c r="J259" s="1"/>
  <c r="D259"/>
  <c r="E259"/>
  <c r="F259"/>
  <c r="G259"/>
  <c r="H259"/>
  <c r="I259"/>
  <c r="K259"/>
  <c r="C260"/>
  <c r="J260" s="1"/>
  <c r="D260"/>
  <c r="K260" s="1"/>
  <c r="E260"/>
  <c r="F260"/>
  <c r="G260"/>
  <c r="H260"/>
  <c r="I260"/>
  <c r="L260"/>
  <c r="C261"/>
  <c r="D261"/>
  <c r="K261" s="1"/>
  <c r="E261"/>
  <c r="L261" s="1"/>
  <c r="F261"/>
  <c r="G261"/>
  <c r="H261"/>
  <c r="I261"/>
  <c r="J261"/>
  <c r="M261"/>
  <c r="C262"/>
  <c r="D262"/>
  <c r="E262"/>
  <c r="L262" s="1"/>
  <c r="F262"/>
  <c r="M262" s="1"/>
  <c r="G262"/>
  <c r="H262"/>
  <c r="I262"/>
  <c r="J262"/>
  <c r="K262"/>
  <c r="C263"/>
  <c r="J263" s="1"/>
  <c r="D263"/>
  <c r="E263"/>
  <c r="F263"/>
  <c r="G263"/>
  <c r="H263"/>
  <c r="I263"/>
  <c r="K263"/>
  <c r="C264"/>
  <c r="J264" s="1"/>
  <c r="D264"/>
  <c r="K264" s="1"/>
  <c r="E264"/>
  <c r="F264"/>
  <c r="G264"/>
  <c r="H264"/>
  <c r="I264"/>
  <c r="L264"/>
  <c r="C265"/>
  <c r="D265"/>
  <c r="K265" s="1"/>
  <c r="E265"/>
  <c r="L265" s="1"/>
  <c r="F265"/>
  <c r="G265"/>
  <c r="H265"/>
  <c r="I265"/>
  <c r="J265"/>
  <c r="M265"/>
  <c r="C266"/>
  <c r="L266" s="1"/>
  <c r="D266"/>
  <c r="E266"/>
  <c r="F266"/>
  <c r="M266" s="1"/>
  <c r="G266"/>
  <c r="H266"/>
  <c r="I266"/>
  <c r="J266"/>
  <c r="K266"/>
  <c r="C267"/>
  <c r="J267" s="1"/>
  <c r="D267"/>
  <c r="E267"/>
  <c r="F267"/>
  <c r="G267"/>
  <c r="H267"/>
  <c r="I267"/>
  <c r="K267"/>
  <c r="C268"/>
  <c r="J268" s="1"/>
  <c r="D268"/>
  <c r="K268" s="1"/>
  <c r="E268"/>
  <c r="F268"/>
  <c r="G268"/>
  <c r="H268"/>
  <c r="I268"/>
  <c r="L268"/>
  <c r="C269"/>
  <c r="D269"/>
  <c r="K269" s="1"/>
  <c r="E269"/>
  <c r="L269" s="1"/>
  <c r="F269"/>
  <c r="G269"/>
  <c r="H269"/>
  <c r="I269"/>
  <c r="J269"/>
  <c r="M269"/>
  <c r="C270"/>
  <c r="D270"/>
  <c r="E270"/>
  <c r="L270" s="1"/>
  <c r="F270"/>
  <c r="M270" s="1"/>
  <c r="G270"/>
  <c r="H270"/>
  <c r="I270"/>
  <c r="J270"/>
  <c r="K270"/>
  <c r="C271"/>
  <c r="J271" s="1"/>
  <c r="D271"/>
  <c r="E271"/>
  <c r="F271"/>
  <c r="G271"/>
  <c r="H271"/>
  <c r="I271"/>
  <c r="K271"/>
  <c r="C272"/>
  <c r="J272" s="1"/>
  <c r="D272"/>
  <c r="K272" s="1"/>
  <c r="E272"/>
  <c r="F272"/>
  <c r="G272"/>
  <c r="H272"/>
  <c r="I272"/>
  <c r="L272"/>
  <c r="C273"/>
  <c r="D273"/>
  <c r="K273" s="1"/>
  <c r="E273"/>
  <c r="L273" s="1"/>
  <c r="F273"/>
  <c r="G273"/>
  <c r="H273"/>
  <c r="I273"/>
  <c r="J273"/>
  <c r="M273"/>
  <c r="C274"/>
  <c r="D274"/>
  <c r="E274"/>
  <c r="L274" s="1"/>
  <c r="F274"/>
  <c r="M274" s="1"/>
  <c r="G274"/>
  <c r="H274"/>
  <c r="I274"/>
  <c r="J274"/>
  <c r="K274"/>
  <c r="C275"/>
  <c r="J275" s="1"/>
  <c r="D275"/>
  <c r="E275"/>
  <c r="F275"/>
  <c r="G275"/>
  <c r="H275"/>
  <c r="I275"/>
  <c r="K275"/>
  <c r="C276"/>
  <c r="J276" s="1"/>
  <c r="D276"/>
  <c r="K276" s="1"/>
  <c r="E276"/>
  <c r="F276"/>
  <c r="G276"/>
  <c r="H276"/>
  <c r="I276"/>
  <c r="L276"/>
  <c r="C277"/>
  <c r="D277"/>
  <c r="K277" s="1"/>
  <c r="E277"/>
  <c r="L277" s="1"/>
  <c r="F277"/>
  <c r="G277"/>
  <c r="H277"/>
  <c r="I277"/>
  <c r="J277"/>
  <c r="M277"/>
  <c r="C278"/>
  <c r="D278"/>
  <c r="E278"/>
  <c r="L278" s="1"/>
  <c r="F278"/>
  <c r="M278" s="1"/>
  <c r="G278"/>
  <c r="H278"/>
  <c r="I278"/>
  <c r="J278"/>
  <c r="K278"/>
  <c r="C279"/>
  <c r="J279" s="1"/>
  <c r="D279"/>
  <c r="E279"/>
  <c r="F279"/>
  <c r="G279"/>
  <c r="H279"/>
  <c r="I279"/>
  <c r="K279"/>
  <c r="C280"/>
  <c r="J280" s="1"/>
  <c r="D280"/>
  <c r="K280" s="1"/>
  <c r="E280"/>
  <c r="F280"/>
  <c r="G280"/>
  <c r="H280"/>
  <c r="I280"/>
  <c r="L280"/>
  <c r="C281"/>
  <c r="D281"/>
  <c r="K281" s="1"/>
  <c r="E281"/>
  <c r="L281" s="1"/>
  <c r="F281"/>
  <c r="G281"/>
  <c r="H281"/>
  <c r="I281"/>
  <c r="J281"/>
  <c r="M281"/>
  <c r="C282"/>
  <c r="D282"/>
  <c r="E282"/>
  <c r="L282" s="1"/>
  <c r="F282"/>
  <c r="M282" s="1"/>
  <c r="G282"/>
  <c r="H282"/>
  <c r="I282"/>
  <c r="J282"/>
  <c r="K282"/>
  <c r="C283"/>
  <c r="J283" s="1"/>
  <c r="D283"/>
  <c r="E283"/>
  <c r="F283"/>
  <c r="G283"/>
  <c r="H283"/>
  <c r="I283"/>
  <c r="K283"/>
  <c r="C284"/>
  <c r="J284" s="1"/>
  <c r="D284"/>
  <c r="K284" s="1"/>
  <c r="E284"/>
  <c r="F284"/>
  <c r="G284"/>
  <c r="H284"/>
  <c r="I284"/>
  <c r="L284"/>
  <c r="C285"/>
  <c r="D285"/>
  <c r="K285" s="1"/>
  <c r="E285"/>
  <c r="L285" s="1"/>
  <c r="F285"/>
  <c r="G285"/>
  <c r="H285"/>
  <c r="I285"/>
  <c r="M285"/>
  <c r="C286"/>
  <c r="D286"/>
  <c r="E286"/>
  <c r="L286" s="1"/>
  <c r="F286"/>
  <c r="M286" s="1"/>
  <c r="G286"/>
  <c r="H286"/>
  <c r="I286"/>
  <c r="J286"/>
  <c r="C287"/>
  <c r="J287" s="1"/>
  <c r="D287"/>
  <c r="E287"/>
  <c r="F287"/>
  <c r="G287"/>
  <c r="H287"/>
  <c r="I287"/>
  <c r="K287"/>
  <c r="C288"/>
  <c r="J288" s="1"/>
  <c r="D288"/>
  <c r="K288" s="1"/>
  <c r="E288"/>
  <c r="F288"/>
  <c r="G288"/>
  <c r="H288"/>
  <c r="I288"/>
  <c r="L288"/>
  <c r="C289"/>
  <c r="D289"/>
  <c r="K289" s="1"/>
  <c r="E289"/>
  <c r="L289" s="1"/>
  <c r="F289"/>
  <c r="G289"/>
  <c r="H289"/>
  <c r="I289"/>
  <c r="M289"/>
  <c r="C290"/>
  <c r="D290"/>
  <c r="E290"/>
  <c r="L290" s="1"/>
  <c r="F290"/>
  <c r="M290" s="1"/>
  <c r="G290"/>
  <c r="H290"/>
  <c r="I290"/>
  <c r="J290"/>
  <c r="C291"/>
  <c r="J291" s="1"/>
  <c r="D291"/>
  <c r="E291"/>
  <c r="F291"/>
  <c r="G291"/>
  <c r="H291"/>
  <c r="I291"/>
  <c r="K291"/>
  <c r="C292"/>
  <c r="J292" s="1"/>
  <c r="D292"/>
  <c r="K292" s="1"/>
  <c r="E292"/>
  <c r="F292"/>
  <c r="G292"/>
  <c r="H292"/>
  <c r="I292"/>
  <c r="L292"/>
  <c r="C293"/>
  <c r="D293"/>
  <c r="K293" s="1"/>
  <c r="E293"/>
  <c r="L293" s="1"/>
  <c r="F293"/>
  <c r="G293"/>
  <c r="H293"/>
  <c r="I293"/>
  <c r="M293"/>
  <c r="C294"/>
  <c r="D294"/>
  <c r="E294"/>
  <c r="L294" s="1"/>
  <c r="F294"/>
  <c r="M294" s="1"/>
  <c r="G294"/>
  <c r="H294"/>
  <c r="I294"/>
  <c r="J294"/>
  <c r="K294"/>
  <c r="C295"/>
  <c r="J295" s="1"/>
  <c r="D295"/>
  <c r="E295"/>
  <c r="F295"/>
  <c r="G295"/>
  <c r="H295"/>
  <c r="I295"/>
  <c r="K295"/>
  <c r="C296"/>
  <c r="J296" s="1"/>
  <c r="D296"/>
  <c r="K296" s="1"/>
  <c r="E296"/>
  <c r="F296"/>
  <c r="G296"/>
  <c r="H296"/>
  <c r="I296"/>
  <c r="L296"/>
  <c r="C297"/>
  <c r="D297"/>
  <c r="K297" s="1"/>
  <c r="E297"/>
  <c r="L297" s="1"/>
  <c r="F297"/>
  <c r="G297"/>
  <c r="H297"/>
  <c r="I297"/>
  <c r="J297"/>
  <c r="M297"/>
  <c r="C298"/>
  <c r="D298"/>
  <c r="E298"/>
  <c r="L298" s="1"/>
  <c r="F298"/>
  <c r="M298" s="1"/>
  <c r="G298"/>
  <c r="H298"/>
  <c r="I298"/>
  <c r="J298"/>
  <c r="K298"/>
  <c r="C299"/>
  <c r="J299" s="1"/>
  <c r="D299"/>
  <c r="E299"/>
  <c r="F299"/>
  <c r="G299"/>
  <c r="H299"/>
  <c r="I299"/>
  <c r="K299"/>
  <c r="C300"/>
  <c r="J300" s="1"/>
  <c r="D300"/>
  <c r="K300" s="1"/>
  <c r="E300"/>
  <c r="F300"/>
  <c r="G300"/>
  <c r="H300"/>
  <c r="I300"/>
  <c r="L300"/>
  <c r="C301"/>
  <c r="D301"/>
  <c r="K301" s="1"/>
  <c r="E301"/>
  <c r="L301" s="1"/>
  <c r="F301"/>
  <c r="G301"/>
  <c r="H301"/>
  <c r="I301"/>
  <c r="J301"/>
  <c r="M301"/>
  <c r="C302"/>
  <c r="D302"/>
  <c r="E302"/>
  <c r="L302" s="1"/>
  <c r="F302"/>
  <c r="M302" s="1"/>
  <c r="G302"/>
  <c r="H302"/>
  <c r="I302"/>
  <c r="J302"/>
  <c r="K302"/>
  <c r="C303"/>
  <c r="J303" s="1"/>
  <c r="D303"/>
  <c r="E303"/>
  <c r="F303"/>
  <c r="G303"/>
  <c r="H303"/>
  <c r="I303"/>
  <c r="K303"/>
  <c r="C304"/>
  <c r="J304" s="1"/>
  <c r="D304"/>
  <c r="M304" s="1"/>
  <c r="E304"/>
  <c r="F304"/>
  <c r="G304"/>
  <c r="L304" s="1"/>
  <c r="H304"/>
  <c r="I304"/>
  <c r="K304"/>
  <c r="C305"/>
  <c r="D305"/>
  <c r="K305" s="1"/>
  <c r="E305"/>
  <c r="F305"/>
  <c r="G305"/>
  <c r="H305"/>
  <c r="I305"/>
  <c r="L305"/>
  <c r="C306"/>
  <c r="L306" s="1"/>
  <c r="D306"/>
  <c r="E306"/>
  <c r="K306" s="1"/>
  <c r="F306"/>
  <c r="G306"/>
  <c r="H306"/>
  <c r="I306"/>
  <c r="J306"/>
  <c r="M306"/>
  <c r="C307"/>
  <c r="M307" s="1"/>
  <c r="D307"/>
  <c r="E307"/>
  <c r="F307"/>
  <c r="G307"/>
  <c r="H307"/>
  <c r="I307"/>
  <c r="J307"/>
  <c r="K307"/>
  <c r="C308"/>
  <c r="J308" s="1"/>
  <c r="D308"/>
  <c r="E308"/>
  <c r="F308"/>
  <c r="G308"/>
  <c r="H308"/>
  <c r="I308"/>
  <c r="K308"/>
  <c r="C309"/>
  <c r="D309"/>
  <c r="K309" s="1"/>
  <c r="E309"/>
  <c r="F309"/>
  <c r="G309"/>
  <c r="H309"/>
  <c r="I309"/>
  <c r="L309"/>
  <c r="C310"/>
  <c r="L310" s="1"/>
  <c r="D310"/>
  <c r="E310"/>
  <c r="K310" s="1"/>
  <c r="F310"/>
  <c r="G310"/>
  <c r="H310"/>
  <c r="I310"/>
  <c r="J310"/>
  <c r="M310"/>
  <c r="C311"/>
  <c r="M311" s="1"/>
  <c r="D311"/>
  <c r="E311"/>
  <c r="F311"/>
  <c r="G311"/>
  <c r="H311"/>
  <c r="I311"/>
  <c r="J311"/>
  <c r="K311"/>
  <c r="C312"/>
  <c r="J312" s="1"/>
  <c r="D312"/>
  <c r="E312"/>
  <c r="F312"/>
  <c r="G312"/>
  <c r="H312"/>
  <c r="I312"/>
  <c r="K312"/>
  <c r="C313"/>
  <c r="D313"/>
  <c r="K313" s="1"/>
  <c r="E313"/>
  <c r="F313"/>
  <c r="G313"/>
  <c r="H313"/>
  <c r="I313"/>
  <c r="L313"/>
  <c r="C314"/>
  <c r="L314" s="1"/>
  <c r="D314"/>
  <c r="E314"/>
  <c r="K314" s="1"/>
  <c r="F314"/>
  <c r="G314"/>
  <c r="H314"/>
  <c r="I314"/>
  <c r="J314"/>
  <c r="M314"/>
  <c r="C315"/>
  <c r="M315" s="1"/>
  <c r="D315"/>
  <c r="E315"/>
  <c r="F315"/>
  <c r="G315"/>
  <c r="H315"/>
  <c r="I315"/>
  <c r="J315"/>
  <c r="K315"/>
  <c r="C316"/>
  <c r="J316" s="1"/>
  <c r="D316"/>
  <c r="E316"/>
  <c r="F316"/>
  <c r="G316"/>
  <c r="H316"/>
  <c r="I316"/>
  <c r="K316"/>
  <c r="I2"/>
  <c r="H2"/>
  <c r="G2"/>
  <c r="F2"/>
  <c r="E2"/>
  <c r="K2" s="1"/>
  <c r="D2"/>
  <c r="C2"/>
  <c r="B233" i="5"/>
  <c r="C233"/>
  <c r="L233" s="1"/>
  <c r="D233"/>
  <c r="E233"/>
  <c r="F233"/>
  <c r="G233"/>
  <c r="H233"/>
  <c r="I233"/>
  <c r="K233"/>
  <c r="M233"/>
  <c r="B225"/>
  <c r="C225"/>
  <c r="D225"/>
  <c r="K225" s="1"/>
  <c r="E225"/>
  <c r="F225"/>
  <c r="G225"/>
  <c r="H225"/>
  <c r="I225"/>
  <c r="L225"/>
  <c r="M225"/>
  <c r="B226"/>
  <c r="C226"/>
  <c r="D226"/>
  <c r="K226" s="1"/>
  <c r="E226"/>
  <c r="F226"/>
  <c r="G226"/>
  <c r="H226"/>
  <c r="I226"/>
  <c r="L226"/>
  <c r="M226"/>
  <c r="B227"/>
  <c r="C227"/>
  <c r="D227"/>
  <c r="K227" s="1"/>
  <c r="E227"/>
  <c r="F227"/>
  <c r="G227"/>
  <c r="H227"/>
  <c r="I227"/>
  <c r="L227"/>
  <c r="M227"/>
  <c r="B228"/>
  <c r="C228"/>
  <c r="D228"/>
  <c r="K228" s="1"/>
  <c r="E228"/>
  <c r="F228"/>
  <c r="G228"/>
  <c r="H228"/>
  <c r="I228"/>
  <c r="L228"/>
  <c r="M228"/>
  <c r="B229"/>
  <c r="C229"/>
  <c r="D229"/>
  <c r="K229" s="1"/>
  <c r="E229"/>
  <c r="F229"/>
  <c r="G229"/>
  <c r="H229"/>
  <c r="I229"/>
  <c r="L229"/>
  <c r="M229"/>
  <c r="B230"/>
  <c r="C230"/>
  <c r="D230"/>
  <c r="K230" s="1"/>
  <c r="E230"/>
  <c r="F230"/>
  <c r="G230"/>
  <c r="H230"/>
  <c r="I230"/>
  <c r="L230"/>
  <c r="M230"/>
  <c r="B231"/>
  <c r="C231"/>
  <c r="D231"/>
  <c r="K231" s="1"/>
  <c r="E231"/>
  <c r="F231"/>
  <c r="G231"/>
  <c r="H231"/>
  <c r="I231"/>
  <c r="L231"/>
  <c r="M231"/>
  <c r="B232"/>
  <c r="C232"/>
  <c r="D232"/>
  <c r="K232" s="1"/>
  <c r="E232"/>
  <c r="F232"/>
  <c r="G232"/>
  <c r="H232"/>
  <c r="I232"/>
  <c r="L232"/>
  <c r="M232"/>
  <c r="B203"/>
  <c r="C203"/>
  <c r="M203" s="1"/>
  <c r="D203"/>
  <c r="E203"/>
  <c r="F203"/>
  <c r="G203"/>
  <c r="H203"/>
  <c r="I203"/>
  <c r="K203"/>
  <c r="B204"/>
  <c r="C204"/>
  <c r="M204" s="1"/>
  <c r="D204"/>
  <c r="E204"/>
  <c r="F204"/>
  <c r="G204"/>
  <c r="H204"/>
  <c r="I204"/>
  <c r="K204"/>
  <c r="B205"/>
  <c r="C205"/>
  <c r="M205" s="1"/>
  <c r="D205"/>
  <c r="E205"/>
  <c r="F205"/>
  <c r="G205"/>
  <c r="H205"/>
  <c r="I205"/>
  <c r="K205"/>
  <c r="B206"/>
  <c r="C206"/>
  <c r="M206" s="1"/>
  <c r="D206"/>
  <c r="E206"/>
  <c r="F206"/>
  <c r="G206"/>
  <c r="H206"/>
  <c r="I206"/>
  <c r="K206"/>
  <c r="B207"/>
  <c r="C207"/>
  <c r="M207" s="1"/>
  <c r="D207"/>
  <c r="E207"/>
  <c r="F207"/>
  <c r="G207"/>
  <c r="H207"/>
  <c r="I207"/>
  <c r="K207"/>
  <c r="B208"/>
  <c r="C208"/>
  <c r="M208" s="1"/>
  <c r="D208"/>
  <c r="E208"/>
  <c r="F208"/>
  <c r="G208"/>
  <c r="H208"/>
  <c r="I208"/>
  <c r="K208"/>
  <c r="B209"/>
  <c r="C209"/>
  <c r="M209" s="1"/>
  <c r="D209"/>
  <c r="E209"/>
  <c r="F209"/>
  <c r="G209"/>
  <c r="H209"/>
  <c r="I209"/>
  <c r="K209"/>
  <c r="B210"/>
  <c r="C210"/>
  <c r="M210" s="1"/>
  <c r="D210"/>
  <c r="E210"/>
  <c r="F210"/>
  <c r="G210"/>
  <c r="H210"/>
  <c r="I210"/>
  <c r="K210"/>
  <c r="B211"/>
  <c r="C211"/>
  <c r="M211" s="1"/>
  <c r="D211"/>
  <c r="E211"/>
  <c r="F211"/>
  <c r="G211"/>
  <c r="H211"/>
  <c r="I211"/>
  <c r="K211"/>
  <c r="B212"/>
  <c r="C212"/>
  <c r="M212" s="1"/>
  <c r="D212"/>
  <c r="E212"/>
  <c r="F212"/>
  <c r="G212"/>
  <c r="H212"/>
  <c r="I212"/>
  <c r="K212"/>
  <c r="B213"/>
  <c r="C213"/>
  <c r="M213" s="1"/>
  <c r="D213"/>
  <c r="E213"/>
  <c r="F213"/>
  <c r="G213"/>
  <c r="H213"/>
  <c r="I213"/>
  <c r="K213"/>
  <c r="B214"/>
  <c r="C214"/>
  <c r="M214" s="1"/>
  <c r="D214"/>
  <c r="E214"/>
  <c r="F214"/>
  <c r="G214"/>
  <c r="H214"/>
  <c r="I214"/>
  <c r="K214"/>
  <c r="B215"/>
  <c r="C215"/>
  <c r="M215" s="1"/>
  <c r="D215"/>
  <c r="E215"/>
  <c r="F215"/>
  <c r="G215"/>
  <c r="H215"/>
  <c r="I215"/>
  <c r="K215"/>
  <c r="B216"/>
  <c r="C216"/>
  <c r="M216" s="1"/>
  <c r="D216"/>
  <c r="E216"/>
  <c r="F216"/>
  <c r="G216"/>
  <c r="H216"/>
  <c r="I216"/>
  <c r="K216"/>
  <c r="B217"/>
  <c r="C217"/>
  <c r="M217" s="1"/>
  <c r="D217"/>
  <c r="E217"/>
  <c r="F217"/>
  <c r="G217"/>
  <c r="H217"/>
  <c r="I217"/>
  <c r="K217"/>
  <c r="B218"/>
  <c r="C218"/>
  <c r="M218" s="1"/>
  <c r="D218"/>
  <c r="E218"/>
  <c r="F218"/>
  <c r="G218"/>
  <c r="H218"/>
  <c r="I218"/>
  <c r="K218"/>
  <c r="B219"/>
  <c r="C219"/>
  <c r="M219" s="1"/>
  <c r="D219"/>
  <c r="E219"/>
  <c r="F219"/>
  <c r="G219"/>
  <c r="H219"/>
  <c r="I219"/>
  <c r="K219"/>
  <c r="B220"/>
  <c r="C220"/>
  <c r="M220" s="1"/>
  <c r="D220"/>
  <c r="E220"/>
  <c r="F220"/>
  <c r="G220"/>
  <c r="H220"/>
  <c r="I220"/>
  <c r="K220"/>
  <c r="B221"/>
  <c r="C221"/>
  <c r="M221" s="1"/>
  <c r="D221"/>
  <c r="E221"/>
  <c r="F221"/>
  <c r="G221"/>
  <c r="H221"/>
  <c r="I221"/>
  <c r="K221"/>
  <c r="B222"/>
  <c r="C222"/>
  <c r="M222" s="1"/>
  <c r="D222"/>
  <c r="E222"/>
  <c r="F222"/>
  <c r="G222"/>
  <c r="H222"/>
  <c r="I222"/>
  <c r="K222"/>
  <c r="B223"/>
  <c r="C223"/>
  <c r="M223" s="1"/>
  <c r="D223"/>
  <c r="E223"/>
  <c r="F223"/>
  <c r="G223"/>
  <c r="H223"/>
  <c r="I223"/>
  <c r="K223"/>
  <c r="B224"/>
  <c r="C224"/>
  <c r="M224" s="1"/>
  <c r="D224"/>
  <c r="E224"/>
  <c r="F224"/>
  <c r="G224"/>
  <c r="H224"/>
  <c r="I224"/>
  <c r="K224"/>
  <c r="J2" i="6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60"/>
  <c r="B159"/>
  <c r="B158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C3"/>
  <c r="D3"/>
  <c r="E3"/>
  <c r="F3"/>
  <c r="G3"/>
  <c r="H3"/>
  <c r="I3"/>
  <c r="K3"/>
  <c r="L3"/>
  <c r="M3"/>
  <c r="C4"/>
  <c r="D4"/>
  <c r="L4" s="1"/>
  <c r="E4"/>
  <c r="F4"/>
  <c r="G4"/>
  <c r="H4"/>
  <c r="I4"/>
  <c r="K4"/>
  <c r="M4"/>
  <c r="C5"/>
  <c r="D5"/>
  <c r="E5"/>
  <c r="F5"/>
  <c r="G5"/>
  <c r="H5"/>
  <c r="I5"/>
  <c r="M5" s="1"/>
  <c r="K5"/>
  <c r="L5"/>
  <c r="C6"/>
  <c r="D6"/>
  <c r="E6"/>
  <c r="F6"/>
  <c r="G6"/>
  <c r="H6"/>
  <c r="I6"/>
  <c r="K6"/>
  <c r="L6"/>
  <c r="M6"/>
  <c r="C7"/>
  <c r="D7"/>
  <c r="E7"/>
  <c r="F7"/>
  <c r="G7"/>
  <c r="H7"/>
  <c r="I7"/>
  <c r="K7"/>
  <c r="L7"/>
  <c r="M7"/>
  <c r="C8"/>
  <c r="D8"/>
  <c r="E8"/>
  <c r="F8"/>
  <c r="G8"/>
  <c r="H8"/>
  <c r="I8"/>
  <c r="K8"/>
  <c r="L8"/>
  <c r="M8"/>
  <c r="C9"/>
  <c r="D9"/>
  <c r="E9"/>
  <c r="F9"/>
  <c r="G9"/>
  <c r="H9"/>
  <c r="I9"/>
  <c r="K9"/>
  <c r="L9"/>
  <c r="M9"/>
  <c r="C10"/>
  <c r="D10"/>
  <c r="E10"/>
  <c r="F10"/>
  <c r="G10"/>
  <c r="M10" s="1"/>
  <c r="H10"/>
  <c r="I10"/>
  <c r="K10"/>
  <c r="L10"/>
  <c r="C11"/>
  <c r="D11"/>
  <c r="E11"/>
  <c r="F11"/>
  <c r="G11"/>
  <c r="H11"/>
  <c r="I11"/>
  <c r="M11" s="1"/>
  <c r="K11"/>
  <c r="L11"/>
  <c r="C12"/>
  <c r="D12"/>
  <c r="E12"/>
  <c r="F12"/>
  <c r="G12"/>
  <c r="H12"/>
  <c r="I12"/>
  <c r="K12"/>
  <c r="L12"/>
  <c r="M12"/>
  <c r="C13"/>
  <c r="D13"/>
  <c r="E13"/>
  <c r="F13"/>
  <c r="G13"/>
  <c r="M13" s="1"/>
  <c r="H13"/>
  <c r="I13"/>
  <c r="K13"/>
  <c r="L13"/>
  <c r="C14"/>
  <c r="K14" s="1"/>
  <c r="D14"/>
  <c r="E14"/>
  <c r="F14"/>
  <c r="G14"/>
  <c r="M14" s="1"/>
  <c r="H14"/>
  <c r="I14"/>
  <c r="L14"/>
  <c r="C15"/>
  <c r="D15"/>
  <c r="E15"/>
  <c r="K15" s="1"/>
  <c r="F15"/>
  <c r="G15"/>
  <c r="H15"/>
  <c r="I15"/>
  <c r="L15"/>
  <c r="C16"/>
  <c r="K16" s="1"/>
  <c r="D16"/>
  <c r="E16"/>
  <c r="F16"/>
  <c r="G16"/>
  <c r="M16" s="1"/>
  <c r="H16"/>
  <c r="I16"/>
  <c r="L16"/>
  <c r="C17"/>
  <c r="K17" s="1"/>
  <c r="D17"/>
  <c r="E17"/>
  <c r="F17"/>
  <c r="G17"/>
  <c r="H17"/>
  <c r="I17"/>
  <c r="L17"/>
  <c r="C18"/>
  <c r="M18" s="1"/>
  <c r="D18"/>
  <c r="E18"/>
  <c r="F18"/>
  <c r="G18"/>
  <c r="H18"/>
  <c r="I18"/>
  <c r="L18"/>
  <c r="C19"/>
  <c r="K19" s="1"/>
  <c r="D19"/>
  <c r="E19"/>
  <c r="F19"/>
  <c r="G19"/>
  <c r="H19"/>
  <c r="I19"/>
  <c r="L19"/>
  <c r="C20"/>
  <c r="M20" s="1"/>
  <c r="D20"/>
  <c r="E20"/>
  <c r="F20"/>
  <c r="G20"/>
  <c r="H20"/>
  <c r="I20"/>
  <c r="L20"/>
  <c r="C21"/>
  <c r="K21" s="1"/>
  <c r="D21"/>
  <c r="E21"/>
  <c r="F21"/>
  <c r="G21"/>
  <c r="H21"/>
  <c r="I21"/>
  <c r="L21"/>
  <c r="C22"/>
  <c r="M22" s="1"/>
  <c r="D22"/>
  <c r="E22"/>
  <c r="F22"/>
  <c r="G22"/>
  <c r="H22"/>
  <c r="I22"/>
  <c r="L22"/>
  <c r="C23"/>
  <c r="K23" s="1"/>
  <c r="D23"/>
  <c r="E23"/>
  <c r="F23"/>
  <c r="G23"/>
  <c r="H23"/>
  <c r="I23"/>
  <c r="L23"/>
  <c r="C24"/>
  <c r="M24" s="1"/>
  <c r="D24"/>
  <c r="E24"/>
  <c r="F24"/>
  <c r="G24"/>
  <c r="H24"/>
  <c r="I24"/>
  <c r="L24"/>
  <c r="C25"/>
  <c r="K25" s="1"/>
  <c r="D25"/>
  <c r="E25"/>
  <c r="F25"/>
  <c r="G25"/>
  <c r="H25"/>
  <c r="I25"/>
  <c r="L25"/>
  <c r="C26"/>
  <c r="M26" s="1"/>
  <c r="D26"/>
  <c r="E26"/>
  <c r="F26"/>
  <c r="G26"/>
  <c r="H26"/>
  <c r="I26"/>
  <c r="L26"/>
  <c r="C27"/>
  <c r="K27" s="1"/>
  <c r="D27"/>
  <c r="E27"/>
  <c r="F27"/>
  <c r="G27"/>
  <c r="H27"/>
  <c r="I27"/>
  <c r="L27"/>
  <c r="C28"/>
  <c r="K28" s="1"/>
  <c r="D28"/>
  <c r="E28"/>
  <c r="F28"/>
  <c r="G28"/>
  <c r="H28"/>
  <c r="I28"/>
  <c r="L28"/>
  <c r="M28"/>
  <c r="C29"/>
  <c r="M29" s="1"/>
  <c r="D29"/>
  <c r="E29"/>
  <c r="F29"/>
  <c r="L29" s="1"/>
  <c r="G29"/>
  <c r="H29"/>
  <c r="I29"/>
  <c r="K29"/>
  <c r="C30"/>
  <c r="K30" s="1"/>
  <c r="D30"/>
  <c r="L30" s="1"/>
  <c r="E30"/>
  <c r="F30"/>
  <c r="G30"/>
  <c r="H30"/>
  <c r="I30"/>
  <c r="M30"/>
  <c r="C31"/>
  <c r="M31" s="1"/>
  <c r="D31"/>
  <c r="E31"/>
  <c r="F31"/>
  <c r="L31" s="1"/>
  <c r="G31"/>
  <c r="H31"/>
  <c r="I31"/>
  <c r="K31"/>
  <c r="C32"/>
  <c r="K32" s="1"/>
  <c r="D32"/>
  <c r="L32" s="1"/>
  <c r="E32"/>
  <c r="F32"/>
  <c r="G32"/>
  <c r="H32"/>
  <c r="I32"/>
  <c r="M32"/>
  <c r="C33"/>
  <c r="M33" s="1"/>
  <c r="D33"/>
  <c r="E33"/>
  <c r="F33"/>
  <c r="L33" s="1"/>
  <c r="G33"/>
  <c r="H33"/>
  <c r="I33"/>
  <c r="K33"/>
  <c r="C34"/>
  <c r="K34" s="1"/>
  <c r="D34"/>
  <c r="L34" s="1"/>
  <c r="E34"/>
  <c r="F34"/>
  <c r="G34"/>
  <c r="H34"/>
  <c r="I34"/>
  <c r="M34"/>
  <c r="C35"/>
  <c r="M35" s="1"/>
  <c r="D35"/>
  <c r="E35"/>
  <c r="F35"/>
  <c r="L35" s="1"/>
  <c r="G35"/>
  <c r="H35"/>
  <c r="I35"/>
  <c r="K35"/>
  <c r="C36"/>
  <c r="K36" s="1"/>
  <c r="D36"/>
  <c r="L36" s="1"/>
  <c r="E36"/>
  <c r="F36"/>
  <c r="G36"/>
  <c r="H36"/>
  <c r="I36"/>
  <c r="M36"/>
  <c r="C37"/>
  <c r="M37" s="1"/>
  <c r="D37"/>
  <c r="E37"/>
  <c r="F37"/>
  <c r="L37" s="1"/>
  <c r="G37"/>
  <c r="H37"/>
  <c r="I37"/>
  <c r="K37"/>
  <c r="C38"/>
  <c r="K38" s="1"/>
  <c r="D38"/>
  <c r="L38" s="1"/>
  <c r="E38"/>
  <c r="F38"/>
  <c r="G38"/>
  <c r="H38"/>
  <c r="I38"/>
  <c r="M38"/>
  <c r="C39"/>
  <c r="M39" s="1"/>
  <c r="D39"/>
  <c r="E39"/>
  <c r="F39"/>
  <c r="L39" s="1"/>
  <c r="G39"/>
  <c r="H39"/>
  <c r="I39"/>
  <c r="K39"/>
  <c r="C40"/>
  <c r="K40" s="1"/>
  <c r="D40"/>
  <c r="L40" s="1"/>
  <c r="E40"/>
  <c r="F40"/>
  <c r="G40"/>
  <c r="H40"/>
  <c r="I40"/>
  <c r="M40"/>
  <c r="C41"/>
  <c r="M41" s="1"/>
  <c r="D41"/>
  <c r="E41"/>
  <c r="F41"/>
  <c r="L41" s="1"/>
  <c r="G41"/>
  <c r="H41"/>
  <c r="I41"/>
  <c r="K41"/>
  <c r="C42"/>
  <c r="K42" s="1"/>
  <c r="D42"/>
  <c r="L42" s="1"/>
  <c r="E42"/>
  <c r="F42"/>
  <c r="G42"/>
  <c r="H42"/>
  <c r="I42"/>
  <c r="M42"/>
  <c r="C43"/>
  <c r="M43" s="1"/>
  <c r="D43"/>
  <c r="E43"/>
  <c r="F43"/>
  <c r="L43" s="1"/>
  <c r="G43"/>
  <c r="H43"/>
  <c r="I43"/>
  <c r="K43"/>
  <c r="C44"/>
  <c r="K44" s="1"/>
  <c r="D44"/>
  <c r="L44" s="1"/>
  <c r="E44"/>
  <c r="F44"/>
  <c r="G44"/>
  <c r="H44"/>
  <c r="I44"/>
  <c r="M44"/>
  <c r="C45"/>
  <c r="M45" s="1"/>
  <c r="D45"/>
  <c r="E45"/>
  <c r="F45"/>
  <c r="L45" s="1"/>
  <c r="G45"/>
  <c r="H45"/>
  <c r="I45"/>
  <c r="K45"/>
  <c r="C46"/>
  <c r="K46" s="1"/>
  <c r="D46"/>
  <c r="L46" s="1"/>
  <c r="E46"/>
  <c r="F46"/>
  <c r="G46"/>
  <c r="H46"/>
  <c r="I46"/>
  <c r="M46"/>
  <c r="C47"/>
  <c r="M47" s="1"/>
  <c r="D47"/>
  <c r="E47"/>
  <c r="F47"/>
  <c r="G47"/>
  <c r="H47"/>
  <c r="I47"/>
  <c r="K47"/>
  <c r="L47"/>
  <c r="C48"/>
  <c r="K48" s="1"/>
  <c r="D48"/>
  <c r="E48"/>
  <c r="F48"/>
  <c r="G48"/>
  <c r="H48"/>
  <c r="I48"/>
  <c r="L48"/>
  <c r="M48"/>
  <c r="C49"/>
  <c r="M49" s="1"/>
  <c r="D49"/>
  <c r="E49"/>
  <c r="F49"/>
  <c r="G49"/>
  <c r="H49"/>
  <c r="I49"/>
  <c r="K49"/>
  <c r="L49"/>
  <c r="C50"/>
  <c r="K50" s="1"/>
  <c r="D50"/>
  <c r="E50"/>
  <c r="F50"/>
  <c r="G50"/>
  <c r="H50"/>
  <c r="I50"/>
  <c r="L50"/>
  <c r="M50"/>
  <c r="C51"/>
  <c r="M51" s="1"/>
  <c r="D51"/>
  <c r="E51"/>
  <c r="F51"/>
  <c r="G51"/>
  <c r="H51"/>
  <c r="I51"/>
  <c r="K51"/>
  <c r="L51"/>
  <c r="C52"/>
  <c r="K52" s="1"/>
  <c r="D52"/>
  <c r="E52"/>
  <c r="F52"/>
  <c r="G52"/>
  <c r="H52"/>
  <c r="I52"/>
  <c r="L52"/>
  <c r="M52"/>
  <c r="C53"/>
  <c r="M53" s="1"/>
  <c r="D53"/>
  <c r="E53"/>
  <c r="F53"/>
  <c r="G53"/>
  <c r="H53"/>
  <c r="I53"/>
  <c r="K53"/>
  <c r="L53"/>
  <c r="C54"/>
  <c r="K54" s="1"/>
  <c r="D54"/>
  <c r="E54"/>
  <c r="F54"/>
  <c r="G54"/>
  <c r="H54"/>
  <c r="I54"/>
  <c r="L54"/>
  <c r="M54"/>
  <c r="C55"/>
  <c r="M55" s="1"/>
  <c r="D55"/>
  <c r="E55"/>
  <c r="F55"/>
  <c r="G55"/>
  <c r="H55"/>
  <c r="I55"/>
  <c r="K55"/>
  <c r="L55"/>
  <c r="C56"/>
  <c r="K56" s="1"/>
  <c r="D56"/>
  <c r="E56"/>
  <c r="F56"/>
  <c r="G56"/>
  <c r="H56"/>
  <c r="I56"/>
  <c r="L56"/>
  <c r="M56"/>
  <c r="C57"/>
  <c r="M57" s="1"/>
  <c r="D57"/>
  <c r="E57"/>
  <c r="F57"/>
  <c r="G57"/>
  <c r="H57"/>
  <c r="I57"/>
  <c r="K57"/>
  <c r="L57"/>
  <c r="C58"/>
  <c r="K58" s="1"/>
  <c r="D58"/>
  <c r="E58"/>
  <c r="F58"/>
  <c r="G58"/>
  <c r="H58"/>
  <c r="I58"/>
  <c r="M58" s="1"/>
  <c r="L58"/>
  <c r="C59"/>
  <c r="M59" s="1"/>
  <c r="D59"/>
  <c r="E59"/>
  <c r="F59"/>
  <c r="G59"/>
  <c r="H59"/>
  <c r="I59"/>
  <c r="K59"/>
  <c r="L59"/>
  <c r="C60"/>
  <c r="K60" s="1"/>
  <c r="D60"/>
  <c r="E60"/>
  <c r="F60"/>
  <c r="G60"/>
  <c r="H60"/>
  <c r="I60"/>
  <c r="L60"/>
  <c r="M60"/>
  <c r="C61"/>
  <c r="M61" s="1"/>
  <c r="D61"/>
  <c r="E61"/>
  <c r="F61"/>
  <c r="G61"/>
  <c r="H61"/>
  <c r="I61"/>
  <c r="K61"/>
  <c r="L61"/>
  <c r="C62"/>
  <c r="K62" s="1"/>
  <c r="D62"/>
  <c r="E62"/>
  <c r="F62"/>
  <c r="G62"/>
  <c r="M62" s="1"/>
  <c r="H62"/>
  <c r="I62"/>
  <c r="L62"/>
  <c r="C63"/>
  <c r="M63" s="1"/>
  <c r="D63"/>
  <c r="E63"/>
  <c r="K63" s="1"/>
  <c r="F63"/>
  <c r="G63"/>
  <c r="H63"/>
  <c r="I63"/>
  <c r="L63"/>
  <c r="C64"/>
  <c r="K64" s="1"/>
  <c r="D64"/>
  <c r="E64"/>
  <c r="F64"/>
  <c r="G64"/>
  <c r="H64"/>
  <c r="I64"/>
  <c r="L64"/>
  <c r="M64"/>
  <c r="C65"/>
  <c r="M65" s="1"/>
  <c r="D65"/>
  <c r="E65"/>
  <c r="F65"/>
  <c r="L65" s="1"/>
  <c r="G65"/>
  <c r="H65"/>
  <c r="I65"/>
  <c r="K65"/>
  <c r="C66"/>
  <c r="K66" s="1"/>
  <c r="D66"/>
  <c r="L66" s="1"/>
  <c r="E66"/>
  <c r="F66"/>
  <c r="G66"/>
  <c r="H66"/>
  <c r="I66"/>
  <c r="M66"/>
  <c r="C67"/>
  <c r="M67" s="1"/>
  <c r="D67"/>
  <c r="E67"/>
  <c r="F67"/>
  <c r="L67" s="1"/>
  <c r="G67"/>
  <c r="H67"/>
  <c r="I67"/>
  <c r="K67"/>
  <c r="C68"/>
  <c r="K68" s="1"/>
  <c r="D68"/>
  <c r="L68" s="1"/>
  <c r="E68"/>
  <c r="F68"/>
  <c r="G68"/>
  <c r="H68"/>
  <c r="I68"/>
  <c r="M68"/>
  <c r="C69"/>
  <c r="M69" s="1"/>
  <c r="D69"/>
  <c r="E69"/>
  <c r="F69"/>
  <c r="L69" s="1"/>
  <c r="G69"/>
  <c r="H69"/>
  <c r="I69"/>
  <c r="K69"/>
  <c r="C70"/>
  <c r="K70" s="1"/>
  <c r="D70"/>
  <c r="L70" s="1"/>
  <c r="E70"/>
  <c r="F70"/>
  <c r="G70"/>
  <c r="H70"/>
  <c r="I70"/>
  <c r="M70"/>
  <c r="C71"/>
  <c r="M71" s="1"/>
  <c r="D71"/>
  <c r="E71"/>
  <c r="F71"/>
  <c r="L71" s="1"/>
  <c r="G71"/>
  <c r="H71"/>
  <c r="I71"/>
  <c r="K71"/>
  <c r="C72"/>
  <c r="K72" s="1"/>
  <c r="D72"/>
  <c r="L72" s="1"/>
  <c r="E72"/>
  <c r="F72"/>
  <c r="G72"/>
  <c r="H72"/>
  <c r="I72"/>
  <c r="M72"/>
  <c r="C73"/>
  <c r="M73" s="1"/>
  <c r="D73"/>
  <c r="E73"/>
  <c r="F73"/>
  <c r="L73" s="1"/>
  <c r="G73"/>
  <c r="H73"/>
  <c r="I73"/>
  <c r="K73"/>
  <c r="C74"/>
  <c r="K74" s="1"/>
  <c r="D74"/>
  <c r="E74"/>
  <c r="F74"/>
  <c r="G74"/>
  <c r="H74"/>
  <c r="I74"/>
  <c r="L74"/>
  <c r="M74"/>
  <c r="C75"/>
  <c r="M75" s="1"/>
  <c r="D75"/>
  <c r="E75"/>
  <c r="F75"/>
  <c r="L75" s="1"/>
  <c r="G75"/>
  <c r="H75"/>
  <c r="I75"/>
  <c r="K75"/>
  <c r="C76"/>
  <c r="K76" s="1"/>
  <c r="D76"/>
  <c r="E76"/>
  <c r="F76"/>
  <c r="G76"/>
  <c r="H76"/>
  <c r="I76"/>
  <c r="L76"/>
  <c r="M76"/>
  <c r="C77"/>
  <c r="M77" s="1"/>
  <c r="D77"/>
  <c r="E77"/>
  <c r="F77"/>
  <c r="L77" s="1"/>
  <c r="G77"/>
  <c r="H77"/>
  <c r="I77"/>
  <c r="K77"/>
  <c r="C78"/>
  <c r="K78" s="1"/>
  <c r="D78"/>
  <c r="E78"/>
  <c r="F78"/>
  <c r="G78"/>
  <c r="H78"/>
  <c r="I78"/>
  <c r="L78"/>
  <c r="M78"/>
  <c r="C79"/>
  <c r="M79" s="1"/>
  <c r="D79"/>
  <c r="E79"/>
  <c r="F79"/>
  <c r="G79"/>
  <c r="H79"/>
  <c r="I79"/>
  <c r="K79"/>
  <c r="L79"/>
  <c r="C80"/>
  <c r="K80" s="1"/>
  <c r="D80"/>
  <c r="E80"/>
  <c r="F80"/>
  <c r="G80"/>
  <c r="H80"/>
  <c r="I80"/>
  <c r="L80"/>
  <c r="M80"/>
  <c r="C81"/>
  <c r="M81" s="1"/>
  <c r="D81"/>
  <c r="E81"/>
  <c r="F81"/>
  <c r="G81"/>
  <c r="H81"/>
  <c r="I81"/>
  <c r="K81"/>
  <c r="L81"/>
  <c r="C82"/>
  <c r="K82" s="1"/>
  <c r="D82"/>
  <c r="E82"/>
  <c r="F82"/>
  <c r="G82"/>
  <c r="H82"/>
  <c r="I82"/>
  <c r="L82"/>
  <c r="M82"/>
  <c r="C83"/>
  <c r="M83" s="1"/>
  <c r="D83"/>
  <c r="E83"/>
  <c r="F83"/>
  <c r="G83"/>
  <c r="H83"/>
  <c r="I83"/>
  <c r="K83"/>
  <c r="L83"/>
  <c r="C84"/>
  <c r="K84" s="1"/>
  <c r="D84"/>
  <c r="E84"/>
  <c r="F84"/>
  <c r="G84"/>
  <c r="H84"/>
  <c r="I84"/>
  <c r="L84"/>
  <c r="M84"/>
  <c r="C85"/>
  <c r="M85" s="1"/>
  <c r="D85"/>
  <c r="E85"/>
  <c r="F85"/>
  <c r="G85"/>
  <c r="H85"/>
  <c r="I85"/>
  <c r="K85"/>
  <c r="L85"/>
  <c r="C86"/>
  <c r="K86" s="1"/>
  <c r="D86"/>
  <c r="E86"/>
  <c r="F86"/>
  <c r="G86"/>
  <c r="H86"/>
  <c r="I86"/>
  <c r="M86" s="1"/>
  <c r="L86"/>
  <c r="C87"/>
  <c r="M87" s="1"/>
  <c r="D87"/>
  <c r="E87"/>
  <c r="F87"/>
  <c r="G87"/>
  <c r="H87"/>
  <c r="I87"/>
  <c r="K87"/>
  <c r="L87"/>
  <c r="C88"/>
  <c r="K88" s="1"/>
  <c r="D88"/>
  <c r="E88"/>
  <c r="F88"/>
  <c r="G88"/>
  <c r="M88" s="1"/>
  <c r="H88"/>
  <c r="I88"/>
  <c r="L88"/>
  <c r="C89"/>
  <c r="M89" s="1"/>
  <c r="D89"/>
  <c r="E89"/>
  <c r="K89" s="1"/>
  <c r="F89"/>
  <c r="G89"/>
  <c r="H89"/>
  <c r="I89"/>
  <c r="L89"/>
  <c r="C90"/>
  <c r="K90" s="1"/>
  <c r="D90"/>
  <c r="E90"/>
  <c r="F90"/>
  <c r="G90"/>
  <c r="M90" s="1"/>
  <c r="H90"/>
  <c r="I90"/>
  <c r="L90"/>
  <c r="C91"/>
  <c r="K91" s="1"/>
  <c r="D91"/>
  <c r="E91"/>
  <c r="F91"/>
  <c r="G91"/>
  <c r="H91"/>
  <c r="I91"/>
  <c r="L91"/>
  <c r="C92"/>
  <c r="M92" s="1"/>
  <c r="D92"/>
  <c r="E92"/>
  <c r="F92"/>
  <c r="G92"/>
  <c r="H92"/>
  <c r="I92"/>
  <c r="L92"/>
  <c r="C93"/>
  <c r="K93" s="1"/>
  <c r="D93"/>
  <c r="E93"/>
  <c r="F93"/>
  <c r="G93"/>
  <c r="H93"/>
  <c r="I93"/>
  <c r="L93"/>
  <c r="C94"/>
  <c r="M94" s="1"/>
  <c r="D94"/>
  <c r="E94"/>
  <c r="F94"/>
  <c r="G94"/>
  <c r="H94"/>
  <c r="I94"/>
  <c r="L94"/>
  <c r="C95"/>
  <c r="K95" s="1"/>
  <c r="D95"/>
  <c r="E95"/>
  <c r="F95"/>
  <c r="G95"/>
  <c r="H95"/>
  <c r="I95"/>
  <c r="L95"/>
  <c r="C96"/>
  <c r="M96" s="1"/>
  <c r="D96"/>
  <c r="E96"/>
  <c r="F96"/>
  <c r="G96"/>
  <c r="H96"/>
  <c r="I96"/>
  <c r="L96"/>
  <c r="C97"/>
  <c r="K97" s="1"/>
  <c r="D97"/>
  <c r="E97"/>
  <c r="F97"/>
  <c r="G97"/>
  <c r="H97"/>
  <c r="I97"/>
  <c r="L97"/>
  <c r="C98"/>
  <c r="M98" s="1"/>
  <c r="D98"/>
  <c r="E98"/>
  <c r="F98"/>
  <c r="G98"/>
  <c r="H98"/>
  <c r="I98"/>
  <c r="L98"/>
  <c r="C99"/>
  <c r="K99" s="1"/>
  <c r="D99"/>
  <c r="E99"/>
  <c r="F99"/>
  <c r="G99"/>
  <c r="H99"/>
  <c r="I99"/>
  <c r="L99"/>
  <c r="C100"/>
  <c r="M100" s="1"/>
  <c r="D100"/>
  <c r="E100"/>
  <c r="F100"/>
  <c r="G100"/>
  <c r="H100"/>
  <c r="I100"/>
  <c r="L100"/>
  <c r="C101"/>
  <c r="K101" s="1"/>
  <c r="D101"/>
  <c r="E101"/>
  <c r="F101"/>
  <c r="G101"/>
  <c r="H101"/>
  <c r="I101"/>
  <c r="L101"/>
  <c r="C102"/>
  <c r="M102" s="1"/>
  <c r="D102"/>
  <c r="E102"/>
  <c r="F102"/>
  <c r="G102"/>
  <c r="H102"/>
  <c r="I102"/>
  <c r="L102"/>
  <c r="C103"/>
  <c r="K103" s="1"/>
  <c r="D103"/>
  <c r="E103"/>
  <c r="F103"/>
  <c r="G103"/>
  <c r="H103"/>
  <c r="I103"/>
  <c r="L103"/>
  <c r="C104"/>
  <c r="M104" s="1"/>
  <c r="D104"/>
  <c r="E104"/>
  <c r="F104"/>
  <c r="G104"/>
  <c r="H104"/>
  <c r="I104"/>
  <c r="L104"/>
  <c r="C105"/>
  <c r="K105" s="1"/>
  <c r="D105"/>
  <c r="E105"/>
  <c r="F105"/>
  <c r="G105"/>
  <c r="H105"/>
  <c r="I105"/>
  <c r="L105"/>
  <c r="C106"/>
  <c r="M106" s="1"/>
  <c r="D106"/>
  <c r="E106"/>
  <c r="F106"/>
  <c r="G106"/>
  <c r="H106"/>
  <c r="I106"/>
  <c r="L106"/>
  <c r="C107"/>
  <c r="K107" s="1"/>
  <c r="D107"/>
  <c r="E107"/>
  <c r="F107"/>
  <c r="G107"/>
  <c r="H107"/>
  <c r="I107"/>
  <c r="L107"/>
  <c r="C108"/>
  <c r="M108" s="1"/>
  <c r="D108"/>
  <c r="E108"/>
  <c r="F108"/>
  <c r="G108"/>
  <c r="H108"/>
  <c r="I108"/>
  <c r="L108"/>
  <c r="C109"/>
  <c r="K109" s="1"/>
  <c r="D109"/>
  <c r="E109"/>
  <c r="F109"/>
  <c r="G109"/>
  <c r="H109"/>
  <c r="I109"/>
  <c r="L109"/>
  <c r="C110"/>
  <c r="M110" s="1"/>
  <c r="D110"/>
  <c r="E110"/>
  <c r="F110"/>
  <c r="G110"/>
  <c r="H110"/>
  <c r="I110"/>
  <c r="L110"/>
  <c r="C111"/>
  <c r="K111" s="1"/>
  <c r="D111"/>
  <c r="E111"/>
  <c r="F111"/>
  <c r="G111"/>
  <c r="H111"/>
  <c r="I111"/>
  <c r="L111"/>
  <c r="C112"/>
  <c r="M112" s="1"/>
  <c r="D112"/>
  <c r="E112"/>
  <c r="F112"/>
  <c r="G112"/>
  <c r="H112"/>
  <c r="I112"/>
  <c r="L112"/>
  <c r="C113"/>
  <c r="K113" s="1"/>
  <c r="D113"/>
  <c r="E113"/>
  <c r="F113"/>
  <c r="G113"/>
  <c r="H113"/>
  <c r="I113"/>
  <c r="L113"/>
  <c r="C114"/>
  <c r="M114" s="1"/>
  <c r="D114"/>
  <c r="E114"/>
  <c r="F114"/>
  <c r="G114"/>
  <c r="H114"/>
  <c r="I114"/>
  <c r="L114"/>
  <c r="C115"/>
  <c r="K115" s="1"/>
  <c r="D115"/>
  <c r="E115"/>
  <c r="F115"/>
  <c r="G115"/>
  <c r="H115"/>
  <c r="I115"/>
  <c r="L115"/>
  <c r="C116"/>
  <c r="M116" s="1"/>
  <c r="D116"/>
  <c r="E116"/>
  <c r="F116"/>
  <c r="G116"/>
  <c r="H116"/>
  <c r="I116"/>
  <c r="L116"/>
  <c r="C117"/>
  <c r="K117" s="1"/>
  <c r="D117"/>
  <c r="E117"/>
  <c r="F117"/>
  <c r="G117"/>
  <c r="H117"/>
  <c r="I117"/>
  <c r="L117"/>
  <c r="C118"/>
  <c r="M118" s="1"/>
  <c r="D118"/>
  <c r="E118"/>
  <c r="F118"/>
  <c r="G118"/>
  <c r="H118"/>
  <c r="I118"/>
  <c r="L118"/>
  <c r="C119"/>
  <c r="K119" s="1"/>
  <c r="D119"/>
  <c r="E119"/>
  <c r="F119"/>
  <c r="G119"/>
  <c r="H119"/>
  <c r="I119"/>
  <c r="L119"/>
  <c r="C120"/>
  <c r="M120" s="1"/>
  <c r="D120"/>
  <c r="E120"/>
  <c r="F120"/>
  <c r="G120"/>
  <c r="H120"/>
  <c r="I120"/>
  <c r="L120"/>
  <c r="C121"/>
  <c r="K121" s="1"/>
  <c r="D121"/>
  <c r="E121"/>
  <c r="F121"/>
  <c r="G121"/>
  <c r="H121"/>
  <c r="I121"/>
  <c r="L121"/>
  <c r="C122"/>
  <c r="M122" s="1"/>
  <c r="D122"/>
  <c r="E122"/>
  <c r="F122"/>
  <c r="G122"/>
  <c r="H122"/>
  <c r="I122"/>
  <c r="L122"/>
  <c r="C123"/>
  <c r="K123" s="1"/>
  <c r="D123"/>
  <c r="E123"/>
  <c r="F123"/>
  <c r="G123"/>
  <c r="H123"/>
  <c r="I123"/>
  <c r="L123"/>
  <c r="C124"/>
  <c r="M124" s="1"/>
  <c r="D124"/>
  <c r="E124"/>
  <c r="F124"/>
  <c r="G124"/>
  <c r="H124"/>
  <c r="I124"/>
  <c r="L124"/>
  <c r="C125"/>
  <c r="K125" s="1"/>
  <c r="D125"/>
  <c r="E125"/>
  <c r="F125"/>
  <c r="G125"/>
  <c r="H125"/>
  <c r="I125"/>
  <c r="L125"/>
  <c r="C126"/>
  <c r="M126" s="1"/>
  <c r="D126"/>
  <c r="E126"/>
  <c r="F126"/>
  <c r="G126"/>
  <c r="H126"/>
  <c r="I126"/>
  <c r="L126"/>
  <c r="C127"/>
  <c r="K127" s="1"/>
  <c r="D127"/>
  <c r="E127"/>
  <c r="F127"/>
  <c r="G127"/>
  <c r="H127"/>
  <c r="I127"/>
  <c r="L127"/>
  <c r="C128"/>
  <c r="M128" s="1"/>
  <c r="D128"/>
  <c r="E128"/>
  <c r="F128"/>
  <c r="G128"/>
  <c r="H128"/>
  <c r="I128"/>
  <c r="L128"/>
  <c r="C129"/>
  <c r="K129" s="1"/>
  <c r="D129"/>
  <c r="E129"/>
  <c r="F129"/>
  <c r="G129"/>
  <c r="H129"/>
  <c r="I129"/>
  <c r="L129"/>
  <c r="C130"/>
  <c r="M130" s="1"/>
  <c r="D130"/>
  <c r="E130"/>
  <c r="F130"/>
  <c r="G130"/>
  <c r="H130"/>
  <c r="I130"/>
  <c r="L130"/>
  <c r="C131"/>
  <c r="K131" s="1"/>
  <c r="D131"/>
  <c r="E131"/>
  <c r="F131"/>
  <c r="G131"/>
  <c r="H131"/>
  <c r="I131"/>
  <c r="L131"/>
  <c r="C132"/>
  <c r="M132" s="1"/>
  <c r="D132"/>
  <c r="E132"/>
  <c r="F132"/>
  <c r="G132"/>
  <c r="H132"/>
  <c r="I132"/>
  <c r="L132"/>
  <c r="C133"/>
  <c r="K133" s="1"/>
  <c r="D133"/>
  <c r="E133"/>
  <c r="F133"/>
  <c r="G133"/>
  <c r="H133"/>
  <c r="I133"/>
  <c r="L133"/>
  <c r="C134"/>
  <c r="M134" s="1"/>
  <c r="D134"/>
  <c r="E134"/>
  <c r="F134"/>
  <c r="G134"/>
  <c r="H134"/>
  <c r="I134"/>
  <c r="L134"/>
  <c r="C135"/>
  <c r="K135" s="1"/>
  <c r="D135"/>
  <c r="E135"/>
  <c r="F135"/>
  <c r="G135"/>
  <c r="H135"/>
  <c r="I135"/>
  <c r="L135"/>
  <c r="C136"/>
  <c r="M136" s="1"/>
  <c r="D136"/>
  <c r="E136"/>
  <c r="F136"/>
  <c r="G136"/>
  <c r="H136"/>
  <c r="I136"/>
  <c r="L136"/>
  <c r="C137"/>
  <c r="K137" s="1"/>
  <c r="D137"/>
  <c r="E137"/>
  <c r="F137"/>
  <c r="G137"/>
  <c r="H137"/>
  <c r="I137"/>
  <c r="L137"/>
  <c r="C138"/>
  <c r="M138" s="1"/>
  <c r="D138"/>
  <c r="E138"/>
  <c r="F138"/>
  <c r="G138"/>
  <c r="H138"/>
  <c r="I138"/>
  <c r="L138"/>
  <c r="C139"/>
  <c r="K139" s="1"/>
  <c r="D139"/>
  <c r="E139"/>
  <c r="F139"/>
  <c r="G139"/>
  <c r="H139"/>
  <c r="I139"/>
  <c r="L139"/>
  <c r="C140"/>
  <c r="M140" s="1"/>
  <c r="D140"/>
  <c r="E140"/>
  <c r="F140"/>
  <c r="G140"/>
  <c r="H140"/>
  <c r="I140"/>
  <c r="L140"/>
  <c r="C141"/>
  <c r="K141" s="1"/>
  <c r="D141"/>
  <c r="E141"/>
  <c r="F141"/>
  <c r="G141"/>
  <c r="H141"/>
  <c r="I141"/>
  <c r="L141"/>
  <c r="C142"/>
  <c r="M142" s="1"/>
  <c r="D142"/>
  <c r="E142"/>
  <c r="F142"/>
  <c r="G142"/>
  <c r="H142"/>
  <c r="I142"/>
  <c r="L142"/>
  <c r="C143"/>
  <c r="K143" s="1"/>
  <c r="D143"/>
  <c r="E143"/>
  <c r="F143"/>
  <c r="G143"/>
  <c r="H143"/>
  <c r="I143"/>
  <c r="L143"/>
  <c r="C144"/>
  <c r="M144" s="1"/>
  <c r="D144"/>
  <c r="E144"/>
  <c r="F144"/>
  <c r="G144"/>
  <c r="H144"/>
  <c r="I144"/>
  <c r="L144"/>
  <c r="C145"/>
  <c r="K145" s="1"/>
  <c r="D145"/>
  <c r="E145"/>
  <c r="F145"/>
  <c r="G145"/>
  <c r="H145"/>
  <c r="I145"/>
  <c r="L145"/>
  <c r="C146"/>
  <c r="M146" s="1"/>
  <c r="D146"/>
  <c r="E146"/>
  <c r="F146"/>
  <c r="G146"/>
  <c r="H146"/>
  <c r="I146"/>
  <c r="L146"/>
  <c r="C147"/>
  <c r="K147" s="1"/>
  <c r="D147"/>
  <c r="E147"/>
  <c r="F147"/>
  <c r="G147"/>
  <c r="H147"/>
  <c r="I147"/>
  <c r="L147"/>
  <c r="C148"/>
  <c r="M148" s="1"/>
  <c r="D148"/>
  <c r="E148"/>
  <c r="F148"/>
  <c r="G148"/>
  <c r="H148"/>
  <c r="I148"/>
  <c r="L148"/>
  <c r="C149"/>
  <c r="K149" s="1"/>
  <c r="D149"/>
  <c r="E149"/>
  <c r="F149"/>
  <c r="G149"/>
  <c r="H149"/>
  <c r="I149"/>
  <c r="L149"/>
  <c r="C150"/>
  <c r="M150" s="1"/>
  <c r="D150"/>
  <c r="E150"/>
  <c r="F150"/>
  <c r="G150"/>
  <c r="H150"/>
  <c r="I150"/>
  <c r="L150"/>
  <c r="C151"/>
  <c r="K151" s="1"/>
  <c r="D151"/>
  <c r="E151"/>
  <c r="F151"/>
  <c r="G151"/>
  <c r="H151"/>
  <c r="I151"/>
  <c r="L151"/>
  <c r="C152"/>
  <c r="M152" s="1"/>
  <c r="D152"/>
  <c r="E152"/>
  <c r="F152"/>
  <c r="G152"/>
  <c r="H152"/>
  <c r="I152"/>
  <c r="L152"/>
  <c r="C153"/>
  <c r="K153" s="1"/>
  <c r="D153"/>
  <c r="E153"/>
  <c r="F153"/>
  <c r="G153"/>
  <c r="H153"/>
  <c r="I153"/>
  <c r="L153"/>
  <c r="C154"/>
  <c r="M154" s="1"/>
  <c r="D154"/>
  <c r="E154"/>
  <c r="F154"/>
  <c r="G154"/>
  <c r="H154"/>
  <c r="I154"/>
  <c r="L154"/>
  <c r="C155"/>
  <c r="K155" s="1"/>
  <c r="D155"/>
  <c r="E155"/>
  <c r="F155"/>
  <c r="G155"/>
  <c r="H155"/>
  <c r="I155"/>
  <c r="L155"/>
  <c r="C156"/>
  <c r="M156" s="1"/>
  <c r="D156"/>
  <c r="E156"/>
  <c r="F156"/>
  <c r="G156"/>
  <c r="H156"/>
  <c r="I156"/>
  <c r="L156"/>
  <c r="C157"/>
  <c r="K157" s="1"/>
  <c r="D157"/>
  <c r="E157"/>
  <c r="F157"/>
  <c r="G157"/>
  <c r="H157"/>
  <c r="I157"/>
  <c r="L157"/>
  <c r="C158"/>
  <c r="M158" s="1"/>
  <c r="D158"/>
  <c r="E158"/>
  <c r="F158"/>
  <c r="G158"/>
  <c r="H158"/>
  <c r="I158"/>
  <c r="L158"/>
  <c r="C159"/>
  <c r="K159" s="1"/>
  <c r="D159"/>
  <c r="E159"/>
  <c r="F159"/>
  <c r="G159"/>
  <c r="H159"/>
  <c r="I159"/>
  <c r="L159"/>
  <c r="C160"/>
  <c r="M160" s="1"/>
  <c r="D160"/>
  <c r="E160"/>
  <c r="F160"/>
  <c r="G160"/>
  <c r="H160"/>
  <c r="I160"/>
  <c r="L160"/>
  <c r="C161"/>
  <c r="K161" s="1"/>
  <c r="D161"/>
  <c r="E161"/>
  <c r="F161"/>
  <c r="G161"/>
  <c r="H161"/>
  <c r="I161"/>
  <c r="L161"/>
  <c r="C162"/>
  <c r="M162" s="1"/>
  <c r="D162"/>
  <c r="E162"/>
  <c r="F162"/>
  <c r="G162"/>
  <c r="H162"/>
  <c r="I162"/>
  <c r="L162"/>
  <c r="C163"/>
  <c r="K163" s="1"/>
  <c r="D163"/>
  <c r="E163"/>
  <c r="F163"/>
  <c r="G163"/>
  <c r="H163"/>
  <c r="I163"/>
  <c r="L163"/>
  <c r="C164"/>
  <c r="M164" s="1"/>
  <c r="D164"/>
  <c r="E164"/>
  <c r="F164"/>
  <c r="G164"/>
  <c r="H164"/>
  <c r="I164"/>
  <c r="L164"/>
  <c r="C165"/>
  <c r="K165" s="1"/>
  <c r="D165"/>
  <c r="E165"/>
  <c r="F165"/>
  <c r="G165"/>
  <c r="H165"/>
  <c r="I165"/>
  <c r="L165"/>
  <c r="C166"/>
  <c r="M166" s="1"/>
  <c r="D166"/>
  <c r="E166"/>
  <c r="F166"/>
  <c r="G166"/>
  <c r="H166"/>
  <c r="I166"/>
  <c r="L166"/>
  <c r="C167"/>
  <c r="K167" s="1"/>
  <c r="D167"/>
  <c r="E167"/>
  <c r="F167"/>
  <c r="G167"/>
  <c r="H167"/>
  <c r="I167"/>
  <c r="L167"/>
  <c r="C168"/>
  <c r="M168" s="1"/>
  <c r="D168"/>
  <c r="E168"/>
  <c r="F168"/>
  <c r="G168"/>
  <c r="H168"/>
  <c r="I168"/>
  <c r="L168"/>
  <c r="C169"/>
  <c r="K169" s="1"/>
  <c r="D169"/>
  <c r="E169"/>
  <c r="F169"/>
  <c r="G169"/>
  <c r="H169"/>
  <c r="I169"/>
  <c r="L169"/>
  <c r="C170"/>
  <c r="M170" s="1"/>
  <c r="D170"/>
  <c r="E170"/>
  <c r="F170"/>
  <c r="G170"/>
  <c r="H170"/>
  <c r="I170"/>
  <c r="L170"/>
  <c r="C171"/>
  <c r="K171" s="1"/>
  <c r="D171"/>
  <c r="E171"/>
  <c r="F171"/>
  <c r="G171"/>
  <c r="H171"/>
  <c r="I171"/>
  <c r="L171"/>
  <c r="C172"/>
  <c r="M172" s="1"/>
  <c r="D172"/>
  <c r="E172"/>
  <c r="F172"/>
  <c r="G172"/>
  <c r="H172"/>
  <c r="I172"/>
  <c r="L172"/>
  <c r="C173"/>
  <c r="K173" s="1"/>
  <c r="D173"/>
  <c r="E173"/>
  <c r="F173"/>
  <c r="G173"/>
  <c r="H173"/>
  <c r="I173"/>
  <c r="L173"/>
  <c r="C174"/>
  <c r="M174" s="1"/>
  <c r="D174"/>
  <c r="E174"/>
  <c r="F174"/>
  <c r="G174"/>
  <c r="H174"/>
  <c r="I174"/>
  <c r="L174"/>
  <c r="C175"/>
  <c r="K175" s="1"/>
  <c r="D175"/>
  <c r="E175"/>
  <c r="F175"/>
  <c r="G175"/>
  <c r="H175"/>
  <c r="I175"/>
  <c r="L175"/>
  <c r="C176"/>
  <c r="M176" s="1"/>
  <c r="D176"/>
  <c r="E176"/>
  <c r="F176"/>
  <c r="G176"/>
  <c r="H176"/>
  <c r="I176"/>
  <c r="L176"/>
  <c r="C177"/>
  <c r="K177" s="1"/>
  <c r="D177"/>
  <c r="E177"/>
  <c r="F177"/>
  <c r="G177"/>
  <c r="H177"/>
  <c r="I177"/>
  <c r="L177"/>
  <c r="C178"/>
  <c r="M178" s="1"/>
  <c r="D178"/>
  <c r="E178"/>
  <c r="F178"/>
  <c r="G178"/>
  <c r="H178"/>
  <c r="I178"/>
  <c r="L178"/>
  <c r="C179"/>
  <c r="K179" s="1"/>
  <c r="D179"/>
  <c r="E179"/>
  <c r="F179"/>
  <c r="G179"/>
  <c r="H179"/>
  <c r="I179"/>
  <c r="L179"/>
  <c r="C180"/>
  <c r="M180" s="1"/>
  <c r="D180"/>
  <c r="E180"/>
  <c r="F180"/>
  <c r="G180"/>
  <c r="H180"/>
  <c r="I180"/>
  <c r="L180"/>
  <c r="C181"/>
  <c r="K181" s="1"/>
  <c r="D181"/>
  <c r="E181"/>
  <c r="F181"/>
  <c r="G181"/>
  <c r="H181"/>
  <c r="I181"/>
  <c r="L181"/>
  <c r="C182"/>
  <c r="M182" s="1"/>
  <c r="D182"/>
  <c r="E182"/>
  <c r="F182"/>
  <c r="G182"/>
  <c r="H182"/>
  <c r="I182"/>
  <c r="L182"/>
  <c r="C183"/>
  <c r="K183" s="1"/>
  <c r="D183"/>
  <c r="E183"/>
  <c r="F183"/>
  <c r="G183"/>
  <c r="H183"/>
  <c r="I183"/>
  <c r="L183"/>
  <c r="C184"/>
  <c r="M184" s="1"/>
  <c r="D184"/>
  <c r="E184"/>
  <c r="F184"/>
  <c r="G184"/>
  <c r="H184"/>
  <c r="I184"/>
  <c r="L184"/>
  <c r="C185"/>
  <c r="K185" s="1"/>
  <c r="D185"/>
  <c r="E185"/>
  <c r="F185"/>
  <c r="G185"/>
  <c r="H185"/>
  <c r="I185"/>
  <c r="L185"/>
  <c r="C186"/>
  <c r="M186" s="1"/>
  <c r="D186"/>
  <c r="E186"/>
  <c r="F186"/>
  <c r="G186"/>
  <c r="H186"/>
  <c r="I186"/>
  <c r="L186"/>
  <c r="C187"/>
  <c r="K187" s="1"/>
  <c r="D187"/>
  <c r="E187"/>
  <c r="F187"/>
  <c r="G187"/>
  <c r="H187"/>
  <c r="I187"/>
  <c r="L187"/>
  <c r="C188"/>
  <c r="M188" s="1"/>
  <c r="D188"/>
  <c r="E188"/>
  <c r="F188"/>
  <c r="G188"/>
  <c r="H188"/>
  <c r="I188"/>
  <c r="L188"/>
  <c r="C189"/>
  <c r="K189" s="1"/>
  <c r="D189"/>
  <c r="E189"/>
  <c r="F189"/>
  <c r="G189"/>
  <c r="H189"/>
  <c r="I189"/>
  <c r="L189"/>
  <c r="C190"/>
  <c r="M190" s="1"/>
  <c r="D190"/>
  <c r="E190"/>
  <c r="F190"/>
  <c r="G190"/>
  <c r="H190"/>
  <c r="I190"/>
  <c r="L190"/>
  <c r="C191"/>
  <c r="K191" s="1"/>
  <c r="D191"/>
  <c r="E191"/>
  <c r="F191"/>
  <c r="G191"/>
  <c r="H191"/>
  <c r="I191"/>
  <c r="L191"/>
  <c r="C192"/>
  <c r="M192" s="1"/>
  <c r="D192"/>
  <c r="E192"/>
  <c r="F192"/>
  <c r="G192"/>
  <c r="H192"/>
  <c r="I192"/>
  <c r="L192"/>
  <c r="C193"/>
  <c r="K193" s="1"/>
  <c r="D193"/>
  <c r="E193"/>
  <c r="F193"/>
  <c r="G193"/>
  <c r="H193"/>
  <c r="I193"/>
  <c r="L193"/>
  <c r="C194"/>
  <c r="M194" s="1"/>
  <c r="D194"/>
  <c r="E194"/>
  <c r="F194"/>
  <c r="G194"/>
  <c r="H194"/>
  <c r="I194"/>
  <c r="L194"/>
  <c r="C195"/>
  <c r="K195" s="1"/>
  <c r="D195"/>
  <c r="E195"/>
  <c r="F195"/>
  <c r="G195"/>
  <c r="H195"/>
  <c r="I195"/>
  <c r="L195"/>
  <c r="C196"/>
  <c r="M196" s="1"/>
  <c r="D196"/>
  <c r="E196"/>
  <c r="F196"/>
  <c r="G196"/>
  <c r="H196"/>
  <c r="I196"/>
  <c r="L196"/>
  <c r="C197"/>
  <c r="K197" s="1"/>
  <c r="D197"/>
  <c r="E197"/>
  <c r="F197"/>
  <c r="G197"/>
  <c r="H197"/>
  <c r="I197"/>
  <c r="L197"/>
  <c r="C198"/>
  <c r="M198" s="1"/>
  <c r="D198"/>
  <c r="E198"/>
  <c r="F198"/>
  <c r="G198"/>
  <c r="H198"/>
  <c r="I198"/>
  <c r="L198"/>
  <c r="C199"/>
  <c r="K199" s="1"/>
  <c r="D199"/>
  <c r="E199"/>
  <c r="F199"/>
  <c r="G199"/>
  <c r="H199"/>
  <c r="I199"/>
  <c r="L199"/>
  <c r="C200"/>
  <c r="M200" s="1"/>
  <c r="D200"/>
  <c r="E200"/>
  <c r="F200"/>
  <c r="G200"/>
  <c r="H200"/>
  <c r="I200"/>
  <c r="L200"/>
  <c r="C201"/>
  <c r="K201" s="1"/>
  <c r="D201"/>
  <c r="E201"/>
  <c r="F201"/>
  <c r="G201"/>
  <c r="H201"/>
  <c r="I201"/>
  <c r="L201"/>
  <c r="C202"/>
  <c r="M202" s="1"/>
  <c r="D202"/>
  <c r="E202"/>
  <c r="F202"/>
  <c r="G202"/>
  <c r="H202"/>
  <c r="I202"/>
  <c r="L202"/>
  <c r="M2"/>
  <c r="L2"/>
  <c r="K2"/>
  <c r="I2"/>
  <c r="H2"/>
  <c r="G2"/>
  <c r="F2"/>
  <c r="E2"/>
  <c r="D2"/>
  <c r="C2"/>
  <c r="L3" i="4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L175"/>
  <c r="M175"/>
  <c r="N175"/>
  <c r="L176"/>
  <c r="M176"/>
  <c r="N176"/>
  <c r="L177"/>
  <c r="M177"/>
  <c r="N177"/>
  <c r="L178"/>
  <c r="M178"/>
  <c r="N178"/>
  <c r="L179"/>
  <c r="M179"/>
  <c r="N179"/>
  <c r="L180"/>
  <c r="M180"/>
  <c r="N180"/>
  <c r="L181"/>
  <c r="M181"/>
  <c r="N181"/>
  <c r="L182"/>
  <c r="M182"/>
  <c r="N182"/>
  <c r="L183"/>
  <c r="M183"/>
  <c r="N183"/>
  <c r="L184"/>
  <c r="M184"/>
  <c r="N184"/>
  <c r="L185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L195"/>
  <c r="M195"/>
  <c r="N195"/>
  <c r="L196"/>
  <c r="M196"/>
  <c r="N196"/>
  <c r="L197"/>
  <c r="M197"/>
  <c r="N197"/>
  <c r="L198"/>
  <c r="M198"/>
  <c r="N198"/>
  <c r="L199"/>
  <c r="M199"/>
  <c r="N199"/>
  <c r="L200"/>
  <c r="M200"/>
  <c r="N200"/>
  <c r="L201"/>
  <c r="M201"/>
  <c r="N201"/>
  <c r="L202"/>
  <c r="M202"/>
  <c r="N202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K2"/>
  <c r="J2"/>
  <c r="I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D3"/>
  <c r="E3"/>
  <c r="F3"/>
  <c r="G3"/>
  <c r="H3"/>
  <c r="D4"/>
  <c r="E4"/>
  <c r="F4"/>
  <c r="G4"/>
  <c r="H4"/>
  <c r="D5"/>
  <c r="E5"/>
  <c r="F5"/>
  <c r="G5"/>
  <c r="H5"/>
  <c r="D6"/>
  <c r="E6"/>
  <c r="F6"/>
  <c r="G6"/>
  <c r="H6"/>
  <c r="D7"/>
  <c r="E7"/>
  <c r="F7"/>
  <c r="G7"/>
  <c r="H7"/>
  <c r="D8"/>
  <c r="E8"/>
  <c r="F8"/>
  <c r="G8"/>
  <c r="H8"/>
  <c r="D9"/>
  <c r="E9"/>
  <c r="F9"/>
  <c r="G9"/>
  <c r="H9"/>
  <c r="D10"/>
  <c r="E10"/>
  <c r="F10"/>
  <c r="G10"/>
  <c r="H10"/>
  <c r="D11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D21"/>
  <c r="E21"/>
  <c r="F21"/>
  <c r="G21"/>
  <c r="H21"/>
  <c r="D22"/>
  <c r="E22"/>
  <c r="F22"/>
  <c r="G22"/>
  <c r="H22"/>
  <c r="D23"/>
  <c r="E23"/>
  <c r="F23"/>
  <c r="G23"/>
  <c r="H23"/>
  <c r="D24"/>
  <c r="E24"/>
  <c r="F24"/>
  <c r="G24"/>
  <c r="H24"/>
  <c r="D25"/>
  <c r="E25"/>
  <c r="F25"/>
  <c r="G25"/>
  <c r="H25"/>
  <c r="D26"/>
  <c r="E26"/>
  <c r="F26"/>
  <c r="G26"/>
  <c r="H26"/>
  <c r="D27"/>
  <c r="E27"/>
  <c r="F27"/>
  <c r="G27"/>
  <c r="H27"/>
  <c r="D28"/>
  <c r="E28"/>
  <c r="F28"/>
  <c r="G28"/>
  <c r="H28"/>
  <c r="D29"/>
  <c r="E29"/>
  <c r="F29"/>
  <c r="G29"/>
  <c r="H29"/>
  <c r="D30"/>
  <c r="E30"/>
  <c r="F30"/>
  <c r="G30"/>
  <c r="H30"/>
  <c r="D31"/>
  <c r="E31"/>
  <c r="F31"/>
  <c r="G31"/>
  <c r="H31"/>
  <c r="D32"/>
  <c r="E32"/>
  <c r="F32"/>
  <c r="G32"/>
  <c r="H32"/>
  <c r="D33"/>
  <c r="E33"/>
  <c r="F33"/>
  <c r="G33"/>
  <c r="H33"/>
  <c r="D34"/>
  <c r="E34"/>
  <c r="F34"/>
  <c r="G34"/>
  <c r="H34"/>
  <c r="D35"/>
  <c r="E35"/>
  <c r="F35"/>
  <c r="G35"/>
  <c r="H35"/>
  <c r="D36"/>
  <c r="E36"/>
  <c r="F36"/>
  <c r="G36"/>
  <c r="H36"/>
  <c r="D37"/>
  <c r="E37"/>
  <c r="F37"/>
  <c r="G37"/>
  <c r="H37"/>
  <c r="D38"/>
  <c r="E38"/>
  <c r="F38"/>
  <c r="G38"/>
  <c r="H38"/>
  <c r="D39"/>
  <c r="E39"/>
  <c r="F39"/>
  <c r="G39"/>
  <c r="H39"/>
  <c r="D40"/>
  <c r="E40"/>
  <c r="F40"/>
  <c r="G40"/>
  <c r="H40"/>
  <c r="D41"/>
  <c r="E41"/>
  <c r="F41"/>
  <c r="G41"/>
  <c r="H41"/>
  <c r="D42"/>
  <c r="E42"/>
  <c r="F42"/>
  <c r="G42"/>
  <c r="H42"/>
  <c r="D43"/>
  <c r="E43"/>
  <c r="F43"/>
  <c r="G43"/>
  <c r="H43"/>
  <c r="D44"/>
  <c r="E44"/>
  <c r="F44"/>
  <c r="G44"/>
  <c r="H44"/>
  <c r="D45"/>
  <c r="E45"/>
  <c r="F45"/>
  <c r="G45"/>
  <c r="H45"/>
  <c r="D46"/>
  <c r="E46"/>
  <c r="F46"/>
  <c r="G46"/>
  <c r="H46"/>
  <c r="D47"/>
  <c r="E47"/>
  <c r="F47"/>
  <c r="G47"/>
  <c r="H47"/>
  <c r="D48"/>
  <c r="E48"/>
  <c r="F48"/>
  <c r="G48"/>
  <c r="H48"/>
  <c r="D49"/>
  <c r="E49"/>
  <c r="F49"/>
  <c r="G49"/>
  <c r="H49"/>
  <c r="D50"/>
  <c r="E50"/>
  <c r="F50"/>
  <c r="G50"/>
  <c r="H50"/>
  <c r="D51"/>
  <c r="E51"/>
  <c r="F51"/>
  <c r="G51"/>
  <c r="H51"/>
  <c r="D52"/>
  <c r="E52"/>
  <c r="F52"/>
  <c r="G52"/>
  <c r="H52"/>
  <c r="D53"/>
  <c r="E53"/>
  <c r="F53"/>
  <c r="G53"/>
  <c r="H53"/>
  <c r="D54"/>
  <c r="E54"/>
  <c r="F54"/>
  <c r="G54"/>
  <c r="H54"/>
  <c r="D55"/>
  <c r="E55"/>
  <c r="F55"/>
  <c r="G55"/>
  <c r="H55"/>
  <c r="D56"/>
  <c r="E56"/>
  <c r="F56"/>
  <c r="G56"/>
  <c r="H56"/>
  <c r="D57"/>
  <c r="E57"/>
  <c r="F57"/>
  <c r="G57"/>
  <c r="H57"/>
  <c r="D58"/>
  <c r="E58"/>
  <c r="F58"/>
  <c r="G58"/>
  <c r="H58"/>
  <c r="D59"/>
  <c r="E59"/>
  <c r="F59"/>
  <c r="G59"/>
  <c r="H59"/>
  <c r="D60"/>
  <c r="E60"/>
  <c r="F60"/>
  <c r="G60"/>
  <c r="H60"/>
  <c r="D61"/>
  <c r="E61"/>
  <c r="F61"/>
  <c r="G61"/>
  <c r="H61"/>
  <c r="D62"/>
  <c r="E62"/>
  <c r="F62"/>
  <c r="G62"/>
  <c r="H62"/>
  <c r="D63"/>
  <c r="E63"/>
  <c r="F63"/>
  <c r="G63"/>
  <c r="H63"/>
  <c r="D64"/>
  <c r="E64"/>
  <c r="F64"/>
  <c r="G64"/>
  <c r="H64"/>
  <c r="D65"/>
  <c r="E65"/>
  <c r="F65"/>
  <c r="G65"/>
  <c r="H65"/>
  <c r="D66"/>
  <c r="E66"/>
  <c r="F66"/>
  <c r="G66"/>
  <c r="H66"/>
  <c r="D67"/>
  <c r="E67"/>
  <c r="F67"/>
  <c r="G67"/>
  <c r="H67"/>
  <c r="D68"/>
  <c r="E68"/>
  <c r="F68"/>
  <c r="G68"/>
  <c r="H68"/>
  <c r="D69"/>
  <c r="E69"/>
  <c r="F69"/>
  <c r="G69"/>
  <c r="H69"/>
  <c r="D70"/>
  <c r="E70"/>
  <c r="F70"/>
  <c r="G70"/>
  <c r="H70"/>
  <c r="D71"/>
  <c r="E71"/>
  <c r="F71"/>
  <c r="G71"/>
  <c r="H71"/>
  <c r="D72"/>
  <c r="E72"/>
  <c r="F72"/>
  <c r="G72"/>
  <c r="H72"/>
  <c r="D73"/>
  <c r="E73"/>
  <c r="F73"/>
  <c r="G73"/>
  <c r="H73"/>
  <c r="D74"/>
  <c r="E74"/>
  <c r="F74"/>
  <c r="G74"/>
  <c r="H74"/>
  <c r="D75"/>
  <c r="E75"/>
  <c r="F75"/>
  <c r="G75"/>
  <c r="H75"/>
  <c r="D76"/>
  <c r="E76"/>
  <c r="F76"/>
  <c r="G76"/>
  <c r="H76"/>
  <c r="D77"/>
  <c r="E77"/>
  <c r="F77"/>
  <c r="G77"/>
  <c r="H77"/>
  <c r="D78"/>
  <c r="E78"/>
  <c r="F78"/>
  <c r="G78"/>
  <c r="H78"/>
  <c r="D79"/>
  <c r="E79"/>
  <c r="F79"/>
  <c r="G79"/>
  <c r="H79"/>
  <c r="D80"/>
  <c r="E80"/>
  <c r="F80"/>
  <c r="G80"/>
  <c r="H80"/>
  <c r="D81"/>
  <c r="E81"/>
  <c r="F81"/>
  <c r="G81"/>
  <c r="H81"/>
  <c r="D82"/>
  <c r="E82"/>
  <c r="F82"/>
  <c r="G82"/>
  <c r="H82"/>
  <c r="D83"/>
  <c r="E83"/>
  <c r="F83"/>
  <c r="G83"/>
  <c r="H83"/>
  <c r="D84"/>
  <c r="E84"/>
  <c r="F84"/>
  <c r="G84"/>
  <c r="H84"/>
  <c r="D85"/>
  <c r="E85"/>
  <c r="F85"/>
  <c r="G85"/>
  <c r="H85"/>
  <c r="D86"/>
  <c r="E86"/>
  <c r="F86"/>
  <c r="G86"/>
  <c r="H86"/>
  <c r="D87"/>
  <c r="E87"/>
  <c r="F87"/>
  <c r="G87"/>
  <c r="H87"/>
  <c r="D88"/>
  <c r="E88"/>
  <c r="F88"/>
  <c r="G88"/>
  <c r="H88"/>
  <c r="D89"/>
  <c r="E89"/>
  <c r="F89"/>
  <c r="G89"/>
  <c r="H89"/>
  <c r="D90"/>
  <c r="E90"/>
  <c r="F90"/>
  <c r="G90"/>
  <c r="H90"/>
  <c r="D91"/>
  <c r="E91"/>
  <c r="F91"/>
  <c r="G91"/>
  <c r="H91"/>
  <c r="D92"/>
  <c r="E92"/>
  <c r="F92"/>
  <c r="G92"/>
  <c r="H92"/>
  <c r="D93"/>
  <c r="E93"/>
  <c r="F93"/>
  <c r="G93"/>
  <c r="H93"/>
  <c r="D94"/>
  <c r="E94"/>
  <c r="F94"/>
  <c r="G94"/>
  <c r="H94"/>
  <c r="D95"/>
  <c r="E95"/>
  <c r="F95"/>
  <c r="G95"/>
  <c r="H95"/>
  <c r="D96"/>
  <c r="E96"/>
  <c r="F96"/>
  <c r="G96"/>
  <c r="H96"/>
  <c r="D97"/>
  <c r="E97"/>
  <c r="F97"/>
  <c r="G97"/>
  <c r="H97"/>
  <c r="D98"/>
  <c r="E98"/>
  <c r="F98"/>
  <c r="G98"/>
  <c r="H98"/>
  <c r="D99"/>
  <c r="E99"/>
  <c r="F99"/>
  <c r="G99"/>
  <c r="H99"/>
  <c r="D100"/>
  <c r="E100"/>
  <c r="F100"/>
  <c r="G100"/>
  <c r="H100"/>
  <c r="D101"/>
  <c r="E101"/>
  <c r="F101"/>
  <c r="G101"/>
  <c r="H101"/>
  <c r="D102"/>
  <c r="E102"/>
  <c r="F102"/>
  <c r="G102"/>
  <c r="H102"/>
  <c r="D103"/>
  <c r="E103"/>
  <c r="F103"/>
  <c r="G103"/>
  <c r="H103"/>
  <c r="D104"/>
  <c r="E104"/>
  <c r="F104"/>
  <c r="G104"/>
  <c r="H104"/>
  <c r="D105"/>
  <c r="E105"/>
  <c r="F105"/>
  <c r="G105"/>
  <c r="H105"/>
  <c r="D106"/>
  <c r="E106"/>
  <c r="F106"/>
  <c r="G106"/>
  <c r="H106"/>
  <c r="D107"/>
  <c r="E107"/>
  <c r="F107"/>
  <c r="G107"/>
  <c r="H107"/>
  <c r="D108"/>
  <c r="E108"/>
  <c r="F108"/>
  <c r="G108"/>
  <c r="H108"/>
  <c r="D109"/>
  <c r="E109"/>
  <c r="F109"/>
  <c r="G109"/>
  <c r="H109"/>
  <c r="D110"/>
  <c r="E110"/>
  <c r="F110"/>
  <c r="G110"/>
  <c r="H110"/>
  <c r="D111"/>
  <c r="E111"/>
  <c r="F111"/>
  <c r="G111"/>
  <c r="H111"/>
  <c r="D112"/>
  <c r="E112"/>
  <c r="F112"/>
  <c r="G112"/>
  <c r="H112"/>
  <c r="D113"/>
  <c r="E113"/>
  <c r="F113"/>
  <c r="G113"/>
  <c r="H113"/>
  <c r="D114"/>
  <c r="E114"/>
  <c r="F114"/>
  <c r="G114"/>
  <c r="H114"/>
  <c r="D115"/>
  <c r="E115"/>
  <c r="F115"/>
  <c r="G115"/>
  <c r="H115"/>
  <c r="D116"/>
  <c r="E116"/>
  <c r="F116"/>
  <c r="G116"/>
  <c r="H116"/>
  <c r="D117"/>
  <c r="E117"/>
  <c r="F117"/>
  <c r="G117"/>
  <c r="H117"/>
  <c r="D118"/>
  <c r="E118"/>
  <c r="F118"/>
  <c r="G118"/>
  <c r="H118"/>
  <c r="D119"/>
  <c r="E119"/>
  <c r="F119"/>
  <c r="G119"/>
  <c r="H119"/>
  <c r="D120"/>
  <c r="E120"/>
  <c r="F120"/>
  <c r="G120"/>
  <c r="H120"/>
  <c r="D121"/>
  <c r="E121"/>
  <c r="F121"/>
  <c r="G121"/>
  <c r="H121"/>
  <c r="D122"/>
  <c r="E122"/>
  <c r="F122"/>
  <c r="G122"/>
  <c r="H122"/>
  <c r="D123"/>
  <c r="E123"/>
  <c r="F123"/>
  <c r="G123"/>
  <c r="H123"/>
  <c r="D124"/>
  <c r="E124"/>
  <c r="F124"/>
  <c r="G124"/>
  <c r="H124"/>
  <c r="D125"/>
  <c r="E125"/>
  <c r="F125"/>
  <c r="G125"/>
  <c r="H125"/>
  <c r="D126"/>
  <c r="E126"/>
  <c r="F126"/>
  <c r="G126"/>
  <c r="H126"/>
  <c r="D127"/>
  <c r="E127"/>
  <c r="F127"/>
  <c r="G127"/>
  <c r="H127"/>
  <c r="D128"/>
  <c r="E128"/>
  <c r="F128"/>
  <c r="G128"/>
  <c r="H128"/>
  <c r="D129"/>
  <c r="E129"/>
  <c r="F129"/>
  <c r="G129"/>
  <c r="H129"/>
  <c r="D130"/>
  <c r="E130"/>
  <c r="F130"/>
  <c r="G130"/>
  <c r="H130"/>
  <c r="D131"/>
  <c r="E131"/>
  <c r="F131"/>
  <c r="G131"/>
  <c r="H131"/>
  <c r="D132"/>
  <c r="E132"/>
  <c r="F132"/>
  <c r="G132"/>
  <c r="H132"/>
  <c r="D133"/>
  <c r="E133"/>
  <c r="F133"/>
  <c r="G133"/>
  <c r="H133"/>
  <c r="D134"/>
  <c r="E134"/>
  <c r="F134"/>
  <c r="G134"/>
  <c r="H134"/>
  <c r="D135"/>
  <c r="E135"/>
  <c r="F135"/>
  <c r="G135"/>
  <c r="H135"/>
  <c r="D136"/>
  <c r="E136"/>
  <c r="F136"/>
  <c r="G136"/>
  <c r="H136"/>
  <c r="D137"/>
  <c r="E137"/>
  <c r="F137"/>
  <c r="G137"/>
  <c r="H137"/>
  <c r="D138"/>
  <c r="E138"/>
  <c r="F138"/>
  <c r="G138"/>
  <c r="H138"/>
  <c r="D139"/>
  <c r="E139"/>
  <c r="F139"/>
  <c r="G139"/>
  <c r="H139"/>
  <c r="D140"/>
  <c r="E140"/>
  <c r="F140"/>
  <c r="G140"/>
  <c r="H140"/>
  <c r="D141"/>
  <c r="E141"/>
  <c r="F141"/>
  <c r="G141"/>
  <c r="H141"/>
  <c r="D142"/>
  <c r="E142"/>
  <c r="F142"/>
  <c r="G142"/>
  <c r="H142"/>
  <c r="D143"/>
  <c r="E143"/>
  <c r="F143"/>
  <c r="G143"/>
  <c r="H143"/>
  <c r="D144"/>
  <c r="E144"/>
  <c r="F144"/>
  <c r="G144"/>
  <c r="H144"/>
  <c r="D145"/>
  <c r="E145"/>
  <c r="F145"/>
  <c r="G145"/>
  <c r="H145"/>
  <c r="D146"/>
  <c r="E146"/>
  <c r="F146"/>
  <c r="G146"/>
  <c r="H146"/>
  <c r="D147"/>
  <c r="E147"/>
  <c r="F147"/>
  <c r="G147"/>
  <c r="H147"/>
  <c r="D148"/>
  <c r="E148"/>
  <c r="F148"/>
  <c r="G148"/>
  <c r="H148"/>
  <c r="D149"/>
  <c r="E149"/>
  <c r="F149"/>
  <c r="G149"/>
  <c r="H149"/>
  <c r="D150"/>
  <c r="E150"/>
  <c r="F150"/>
  <c r="G150"/>
  <c r="H150"/>
  <c r="D151"/>
  <c r="E151"/>
  <c r="F151"/>
  <c r="G151"/>
  <c r="H151"/>
  <c r="D152"/>
  <c r="E152"/>
  <c r="F152"/>
  <c r="G152"/>
  <c r="H152"/>
  <c r="D153"/>
  <c r="E153"/>
  <c r="F153"/>
  <c r="G153"/>
  <c r="H153"/>
  <c r="D154"/>
  <c r="E154"/>
  <c r="F154"/>
  <c r="G154"/>
  <c r="H154"/>
  <c r="D155"/>
  <c r="E155"/>
  <c r="F155"/>
  <c r="G155"/>
  <c r="H155"/>
  <c r="D156"/>
  <c r="E156"/>
  <c r="F156"/>
  <c r="G156"/>
  <c r="H156"/>
  <c r="D157"/>
  <c r="E157"/>
  <c r="F157"/>
  <c r="G157"/>
  <c r="H157"/>
  <c r="D158"/>
  <c r="E158"/>
  <c r="F158"/>
  <c r="G158"/>
  <c r="H158"/>
  <c r="D159"/>
  <c r="E159"/>
  <c r="F159"/>
  <c r="G159"/>
  <c r="H159"/>
  <c r="D160"/>
  <c r="E160"/>
  <c r="F160"/>
  <c r="G160"/>
  <c r="H160"/>
  <c r="D161"/>
  <c r="E161"/>
  <c r="F161"/>
  <c r="G161"/>
  <c r="H161"/>
  <c r="D162"/>
  <c r="E162"/>
  <c r="F162"/>
  <c r="G162"/>
  <c r="H162"/>
  <c r="D163"/>
  <c r="E163"/>
  <c r="F163"/>
  <c r="G163"/>
  <c r="H163"/>
  <c r="D164"/>
  <c r="E164"/>
  <c r="F164"/>
  <c r="G164"/>
  <c r="H164"/>
  <c r="D165"/>
  <c r="E165"/>
  <c r="F165"/>
  <c r="G165"/>
  <c r="H165"/>
  <c r="D166"/>
  <c r="E166"/>
  <c r="F166"/>
  <c r="G166"/>
  <c r="H166"/>
  <c r="D167"/>
  <c r="E167"/>
  <c r="F167"/>
  <c r="G167"/>
  <c r="H167"/>
  <c r="D168"/>
  <c r="E168"/>
  <c r="F168"/>
  <c r="G168"/>
  <c r="H168"/>
  <c r="D169"/>
  <c r="E169"/>
  <c r="F169"/>
  <c r="G169"/>
  <c r="H169"/>
  <c r="D170"/>
  <c r="E170"/>
  <c r="F170"/>
  <c r="G170"/>
  <c r="H170"/>
  <c r="D171"/>
  <c r="E171"/>
  <c r="F171"/>
  <c r="G171"/>
  <c r="H171"/>
  <c r="D172"/>
  <c r="E172"/>
  <c r="F172"/>
  <c r="G172"/>
  <c r="H172"/>
  <c r="D173"/>
  <c r="E173"/>
  <c r="F173"/>
  <c r="G173"/>
  <c r="H173"/>
  <c r="D174"/>
  <c r="E174"/>
  <c r="F174"/>
  <c r="G174"/>
  <c r="H174"/>
  <c r="D175"/>
  <c r="E175"/>
  <c r="F175"/>
  <c r="G175"/>
  <c r="H175"/>
  <c r="D176"/>
  <c r="E176"/>
  <c r="F176"/>
  <c r="G176"/>
  <c r="H176"/>
  <c r="D177"/>
  <c r="E177"/>
  <c r="F177"/>
  <c r="G177"/>
  <c r="H177"/>
  <c r="D178"/>
  <c r="E178"/>
  <c r="F178"/>
  <c r="G178"/>
  <c r="H178"/>
  <c r="D179"/>
  <c r="E179"/>
  <c r="F179"/>
  <c r="G179"/>
  <c r="H179"/>
  <c r="D180"/>
  <c r="E180"/>
  <c r="F180"/>
  <c r="G180"/>
  <c r="H180"/>
  <c r="D181"/>
  <c r="E181"/>
  <c r="F181"/>
  <c r="G181"/>
  <c r="H181"/>
  <c r="D182"/>
  <c r="E182"/>
  <c r="F182"/>
  <c r="G182"/>
  <c r="H182"/>
  <c r="D183"/>
  <c r="E183"/>
  <c r="F183"/>
  <c r="G183"/>
  <c r="H183"/>
  <c r="D184"/>
  <c r="E184"/>
  <c r="F184"/>
  <c r="G184"/>
  <c r="H184"/>
  <c r="D185"/>
  <c r="E185"/>
  <c r="F185"/>
  <c r="G185"/>
  <c r="H185"/>
  <c r="D186"/>
  <c r="E186"/>
  <c r="F186"/>
  <c r="G186"/>
  <c r="H186"/>
  <c r="D187"/>
  <c r="E187"/>
  <c r="F187"/>
  <c r="G187"/>
  <c r="H187"/>
  <c r="D188"/>
  <c r="E188"/>
  <c r="F188"/>
  <c r="G188"/>
  <c r="H188"/>
  <c r="D189"/>
  <c r="E189"/>
  <c r="F189"/>
  <c r="G189"/>
  <c r="H189"/>
  <c r="D190"/>
  <c r="E190"/>
  <c r="F190"/>
  <c r="G190"/>
  <c r="H190"/>
  <c r="D191"/>
  <c r="E191"/>
  <c r="F191"/>
  <c r="G191"/>
  <c r="H191"/>
  <c r="D192"/>
  <c r="E192"/>
  <c r="F192"/>
  <c r="G192"/>
  <c r="H192"/>
  <c r="D193"/>
  <c r="E193"/>
  <c r="F193"/>
  <c r="G193"/>
  <c r="H193"/>
  <c r="D194"/>
  <c r="E194"/>
  <c r="F194"/>
  <c r="G194"/>
  <c r="H194"/>
  <c r="D195"/>
  <c r="E195"/>
  <c r="F195"/>
  <c r="G195"/>
  <c r="H195"/>
  <c r="D196"/>
  <c r="E196"/>
  <c r="F196"/>
  <c r="G196"/>
  <c r="H196"/>
  <c r="D197"/>
  <c r="E197"/>
  <c r="F197"/>
  <c r="G197"/>
  <c r="H197"/>
  <c r="D198"/>
  <c r="E198"/>
  <c r="F198"/>
  <c r="G198"/>
  <c r="H198"/>
  <c r="D199"/>
  <c r="E199"/>
  <c r="F199"/>
  <c r="G199"/>
  <c r="H199"/>
  <c r="D200"/>
  <c r="E200"/>
  <c r="F200"/>
  <c r="G200"/>
  <c r="H200"/>
  <c r="D201"/>
  <c r="E201"/>
  <c r="F201"/>
  <c r="G201"/>
  <c r="H201"/>
  <c r="D202"/>
  <c r="E202"/>
  <c r="F202"/>
  <c r="G202"/>
  <c r="H202"/>
  <c r="H2"/>
  <c r="G2"/>
  <c r="F2"/>
  <c r="E2"/>
  <c r="D2"/>
  <c r="C3" i="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15"/>
  <c r="D15"/>
  <c r="E15"/>
  <c r="F15"/>
  <c r="G15"/>
  <c r="H15"/>
  <c r="I15"/>
  <c r="C16"/>
  <c r="D16"/>
  <c r="E16"/>
  <c r="F16"/>
  <c r="G16"/>
  <c r="H16"/>
  <c r="I16"/>
  <c r="C17"/>
  <c r="D17"/>
  <c r="E17"/>
  <c r="F17"/>
  <c r="G17"/>
  <c r="H17"/>
  <c r="I17"/>
  <c r="C18"/>
  <c r="D18"/>
  <c r="E18"/>
  <c r="F18"/>
  <c r="G18"/>
  <c r="H18"/>
  <c r="I18"/>
  <c r="C19"/>
  <c r="D19"/>
  <c r="E19"/>
  <c r="F19"/>
  <c r="G19"/>
  <c r="H19"/>
  <c r="I19"/>
  <c r="C20"/>
  <c r="D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  <c r="C26"/>
  <c r="D26"/>
  <c r="E26"/>
  <c r="F26"/>
  <c r="G26"/>
  <c r="H26"/>
  <c r="I26"/>
  <c r="C27"/>
  <c r="D27"/>
  <c r="E27"/>
  <c r="F27"/>
  <c r="G27"/>
  <c r="H27"/>
  <c r="I27"/>
  <c r="C28"/>
  <c r="D28"/>
  <c r="E28"/>
  <c r="F28"/>
  <c r="G28"/>
  <c r="H28"/>
  <c r="I28"/>
  <c r="C29"/>
  <c r="D29"/>
  <c r="E29"/>
  <c r="F29"/>
  <c r="G29"/>
  <c r="H29"/>
  <c r="I29"/>
  <c r="C30"/>
  <c r="D30"/>
  <c r="E30"/>
  <c r="F30"/>
  <c r="G30"/>
  <c r="H30"/>
  <c r="I30"/>
  <c r="C31"/>
  <c r="D31"/>
  <c r="E31"/>
  <c r="F31"/>
  <c r="G31"/>
  <c r="H31"/>
  <c r="I31"/>
  <c r="C32"/>
  <c r="D32"/>
  <c r="E32"/>
  <c r="F32"/>
  <c r="G32"/>
  <c r="H32"/>
  <c r="I32"/>
  <c r="C33"/>
  <c r="D33"/>
  <c r="E33"/>
  <c r="F33"/>
  <c r="G33"/>
  <c r="H33"/>
  <c r="I33"/>
  <c r="C34"/>
  <c r="D34"/>
  <c r="E34"/>
  <c r="F34"/>
  <c r="G34"/>
  <c r="H34"/>
  <c r="I34"/>
  <c r="C35"/>
  <c r="D35"/>
  <c r="E35"/>
  <c r="F35"/>
  <c r="G35"/>
  <c r="H35"/>
  <c r="I35"/>
  <c r="C36"/>
  <c r="D36"/>
  <c r="E36"/>
  <c r="F36"/>
  <c r="G36"/>
  <c r="H36"/>
  <c r="I36"/>
  <c r="C37"/>
  <c r="D37"/>
  <c r="E37"/>
  <c r="F37"/>
  <c r="G37"/>
  <c r="H37"/>
  <c r="I37"/>
  <c r="C38"/>
  <c r="D38"/>
  <c r="E38"/>
  <c r="F38"/>
  <c r="G38"/>
  <c r="H38"/>
  <c r="I38"/>
  <c r="C39"/>
  <c r="D39"/>
  <c r="E39"/>
  <c r="F39"/>
  <c r="G39"/>
  <c r="H39"/>
  <c r="I39"/>
  <c r="C40"/>
  <c r="D40"/>
  <c r="E40"/>
  <c r="F40"/>
  <c r="G40"/>
  <c r="H40"/>
  <c r="I40"/>
  <c r="C41"/>
  <c r="D41"/>
  <c r="E41"/>
  <c r="F41"/>
  <c r="G41"/>
  <c r="H41"/>
  <c r="I41"/>
  <c r="C42"/>
  <c r="D42"/>
  <c r="E42"/>
  <c r="F42"/>
  <c r="G42"/>
  <c r="H42"/>
  <c r="I42"/>
  <c r="C43"/>
  <c r="D43"/>
  <c r="E43"/>
  <c r="F43"/>
  <c r="G43"/>
  <c r="H43"/>
  <c r="I43"/>
  <c r="C44"/>
  <c r="D44"/>
  <c r="E44"/>
  <c r="F44"/>
  <c r="G44"/>
  <c r="H44"/>
  <c r="I44"/>
  <c r="C45"/>
  <c r="D45"/>
  <c r="E45"/>
  <c r="F45"/>
  <c r="G45"/>
  <c r="H45"/>
  <c r="I45"/>
  <c r="C46"/>
  <c r="D46"/>
  <c r="E46"/>
  <c r="F46"/>
  <c r="G46"/>
  <c r="H46"/>
  <c r="I46"/>
  <c r="C47"/>
  <c r="D47"/>
  <c r="E47"/>
  <c r="F47"/>
  <c r="G47"/>
  <c r="H47"/>
  <c r="I47"/>
  <c r="C48"/>
  <c r="D48"/>
  <c r="E48"/>
  <c r="F48"/>
  <c r="G48"/>
  <c r="H48"/>
  <c r="I48"/>
  <c r="C49"/>
  <c r="D49"/>
  <c r="E49"/>
  <c r="F49"/>
  <c r="G49"/>
  <c r="H49"/>
  <c r="I49"/>
  <c r="C50"/>
  <c r="D50"/>
  <c r="E50"/>
  <c r="F50"/>
  <c r="G50"/>
  <c r="H50"/>
  <c r="I50"/>
  <c r="C51"/>
  <c r="D51"/>
  <c r="E51"/>
  <c r="F51"/>
  <c r="G51"/>
  <c r="H51"/>
  <c r="I51"/>
  <c r="C52"/>
  <c r="D52"/>
  <c r="E52"/>
  <c r="F52"/>
  <c r="G52"/>
  <c r="H52"/>
  <c r="I52"/>
  <c r="C53"/>
  <c r="D53"/>
  <c r="E53"/>
  <c r="F53"/>
  <c r="G53"/>
  <c r="H53"/>
  <c r="I53"/>
  <c r="C54"/>
  <c r="D54"/>
  <c r="E54"/>
  <c r="F54"/>
  <c r="G54"/>
  <c r="H54"/>
  <c r="I54"/>
  <c r="C55"/>
  <c r="D55"/>
  <c r="E55"/>
  <c r="F55"/>
  <c r="G55"/>
  <c r="H55"/>
  <c r="I55"/>
  <c r="C56"/>
  <c r="D56"/>
  <c r="E56"/>
  <c r="F56"/>
  <c r="G56"/>
  <c r="H56"/>
  <c r="I56"/>
  <c r="C57"/>
  <c r="D57"/>
  <c r="E57"/>
  <c r="F57"/>
  <c r="G57"/>
  <c r="H57"/>
  <c r="I57"/>
  <c r="C58"/>
  <c r="D58"/>
  <c r="E58"/>
  <c r="F58"/>
  <c r="G58"/>
  <c r="H58"/>
  <c r="I58"/>
  <c r="C59"/>
  <c r="D59"/>
  <c r="E59"/>
  <c r="F59"/>
  <c r="G59"/>
  <c r="H59"/>
  <c r="I59"/>
  <c r="C60"/>
  <c r="D60"/>
  <c r="E60"/>
  <c r="F60"/>
  <c r="G60"/>
  <c r="H60"/>
  <c r="I60"/>
  <c r="C61"/>
  <c r="D61"/>
  <c r="E61"/>
  <c r="F61"/>
  <c r="G61"/>
  <c r="H61"/>
  <c r="I61"/>
  <c r="C62"/>
  <c r="D62"/>
  <c r="E62"/>
  <c r="F62"/>
  <c r="G62"/>
  <c r="H62"/>
  <c r="I62"/>
  <c r="C63"/>
  <c r="D63"/>
  <c r="E63"/>
  <c r="F63"/>
  <c r="G63"/>
  <c r="H63"/>
  <c r="I63"/>
  <c r="C64"/>
  <c r="D64"/>
  <c r="E64"/>
  <c r="F64"/>
  <c r="G64"/>
  <c r="H64"/>
  <c r="I64"/>
  <c r="C65"/>
  <c r="D65"/>
  <c r="E65"/>
  <c r="F65"/>
  <c r="G65"/>
  <c r="H65"/>
  <c r="I65"/>
  <c r="C66"/>
  <c r="D66"/>
  <c r="E66"/>
  <c r="F66"/>
  <c r="G66"/>
  <c r="H66"/>
  <c r="I66"/>
  <c r="C67"/>
  <c r="D67"/>
  <c r="E67"/>
  <c r="F67"/>
  <c r="G67"/>
  <c r="H67"/>
  <c r="I67"/>
  <c r="C68"/>
  <c r="D68"/>
  <c r="E68"/>
  <c r="F68"/>
  <c r="G68"/>
  <c r="H68"/>
  <c r="I68"/>
  <c r="C69"/>
  <c r="D69"/>
  <c r="E69"/>
  <c r="F69"/>
  <c r="G69"/>
  <c r="H69"/>
  <c r="I69"/>
  <c r="C70"/>
  <c r="D70"/>
  <c r="E70"/>
  <c r="F70"/>
  <c r="G70"/>
  <c r="H70"/>
  <c r="I70"/>
  <c r="C71"/>
  <c r="D71"/>
  <c r="E71"/>
  <c r="F71"/>
  <c r="G71"/>
  <c r="H71"/>
  <c r="I71"/>
  <c r="C72"/>
  <c r="D72"/>
  <c r="E72"/>
  <c r="F72"/>
  <c r="G72"/>
  <c r="H72"/>
  <c r="I72"/>
  <c r="C73"/>
  <c r="D73"/>
  <c r="E73"/>
  <c r="F73"/>
  <c r="G73"/>
  <c r="H73"/>
  <c r="I73"/>
  <c r="C74"/>
  <c r="D74"/>
  <c r="E74"/>
  <c r="F74"/>
  <c r="G74"/>
  <c r="H74"/>
  <c r="I74"/>
  <c r="C75"/>
  <c r="D75"/>
  <c r="E75"/>
  <c r="F75"/>
  <c r="G75"/>
  <c r="H75"/>
  <c r="I75"/>
  <c r="C76"/>
  <c r="D76"/>
  <c r="E76"/>
  <c r="F76"/>
  <c r="G76"/>
  <c r="H76"/>
  <c r="I76"/>
  <c r="C77"/>
  <c r="D77"/>
  <c r="E77"/>
  <c r="F77"/>
  <c r="G77"/>
  <c r="H77"/>
  <c r="I77"/>
  <c r="C78"/>
  <c r="D78"/>
  <c r="E78"/>
  <c r="F78"/>
  <c r="G78"/>
  <c r="H78"/>
  <c r="I78"/>
  <c r="C79"/>
  <c r="D79"/>
  <c r="E79"/>
  <c r="F79"/>
  <c r="G79"/>
  <c r="H79"/>
  <c r="I79"/>
  <c r="C80"/>
  <c r="D80"/>
  <c r="E80"/>
  <c r="F80"/>
  <c r="G80"/>
  <c r="H80"/>
  <c r="I80"/>
  <c r="C81"/>
  <c r="D81"/>
  <c r="E81"/>
  <c r="F81"/>
  <c r="G81"/>
  <c r="H81"/>
  <c r="I81"/>
  <c r="C82"/>
  <c r="D82"/>
  <c r="E82"/>
  <c r="F82"/>
  <c r="G82"/>
  <c r="H82"/>
  <c r="I82"/>
  <c r="C83"/>
  <c r="D83"/>
  <c r="E83"/>
  <c r="F83"/>
  <c r="G83"/>
  <c r="H83"/>
  <c r="I83"/>
  <c r="C84"/>
  <c r="D84"/>
  <c r="E84"/>
  <c r="F84"/>
  <c r="G84"/>
  <c r="H84"/>
  <c r="I84"/>
  <c r="C85"/>
  <c r="D85"/>
  <c r="E85"/>
  <c r="F85"/>
  <c r="G85"/>
  <c r="H85"/>
  <c r="I85"/>
  <c r="C86"/>
  <c r="D86"/>
  <c r="E86"/>
  <c r="F86"/>
  <c r="G86"/>
  <c r="H86"/>
  <c r="I86"/>
  <c r="C87"/>
  <c r="D87"/>
  <c r="E87"/>
  <c r="F87"/>
  <c r="G87"/>
  <c r="H87"/>
  <c r="I87"/>
  <c r="C88"/>
  <c r="D88"/>
  <c r="E88"/>
  <c r="F88"/>
  <c r="G88"/>
  <c r="H88"/>
  <c r="I88"/>
  <c r="C89"/>
  <c r="D89"/>
  <c r="E89"/>
  <c r="F89"/>
  <c r="G89"/>
  <c r="H89"/>
  <c r="I89"/>
  <c r="C90"/>
  <c r="D90"/>
  <c r="E90"/>
  <c r="F90"/>
  <c r="G90"/>
  <c r="H90"/>
  <c r="I90"/>
  <c r="C91"/>
  <c r="D91"/>
  <c r="E91"/>
  <c r="F91"/>
  <c r="G91"/>
  <c r="H91"/>
  <c r="I91"/>
  <c r="C92"/>
  <c r="D92"/>
  <c r="E92"/>
  <c r="F92"/>
  <c r="G92"/>
  <c r="H92"/>
  <c r="I92"/>
  <c r="C93"/>
  <c r="D93"/>
  <c r="E93"/>
  <c r="F93"/>
  <c r="G93"/>
  <c r="H93"/>
  <c r="I93"/>
  <c r="C94"/>
  <c r="D94"/>
  <c r="E94"/>
  <c r="F94"/>
  <c r="G94"/>
  <c r="H94"/>
  <c r="I94"/>
  <c r="C95"/>
  <c r="D95"/>
  <c r="E95"/>
  <c r="F95"/>
  <c r="G95"/>
  <c r="H95"/>
  <c r="I95"/>
  <c r="C96"/>
  <c r="D96"/>
  <c r="E96"/>
  <c r="F96"/>
  <c r="G96"/>
  <c r="H96"/>
  <c r="I96"/>
  <c r="C97"/>
  <c r="D97"/>
  <c r="E97"/>
  <c r="F97"/>
  <c r="G97"/>
  <c r="H97"/>
  <c r="I97"/>
  <c r="C98"/>
  <c r="D98"/>
  <c r="E98"/>
  <c r="F98"/>
  <c r="G98"/>
  <c r="H98"/>
  <c r="I98"/>
  <c r="C99"/>
  <c r="D99"/>
  <c r="E99"/>
  <c r="F99"/>
  <c r="G99"/>
  <c r="H99"/>
  <c r="I99"/>
  <c r="C100"/>
  <c r="D100"/>
  <c r="E100"/>
  <c r="F100"/>
  <c r="G100"/>
  <c r="H100"/>
  <c r="I100"/>
  <c r="C101"/>
  <c r="D101"/>
  <c r="E101"/>
  <c r="F101"/>
  <c r="G101"/>
  <c r="H101"/>
  <c r="I101"/>
  <c r="C102"/>
  <c r="D102"/>
  <c r="E102"/>
  <c r="F102"/>
  <c r="G102"/>
  <c r="H102"/>
  <c r="I102"/>
  <c r="C103"/>
  <c r="D103"/>
  <c r="E103"/>
  <c r="F103"/>
  <c r="G103"/>
  <c r="H103"/>
  <c r="I103"/>
  <c r="C104"/>
  <c r="D104"/>
  <c r="E104"/>
  <c r="F104"/>
  <c r="G104"/>
  <c r="H104"/>
  <c r="I104"/>
  <c r="C105"/>
  <c r="D105"/>
  <c r="E105"/>
  <c r="F105"/>
  <c r="G105"/>
  <c r="H105"/>
  <c r="I105"/>
  <c r="C106"/>
  <c r="D106"/>
  <c r="E106"/>
  <c r="F106"/>
  <c r="G106"/>
  <c r="H106"/>
  <c r="I106"/>
  <c r="C107"/>
  <c r="D107"/>
  <c r="E107"/>
  <c r="F107"/>
  <c r="G107"/>
  <c r="H107"/>
  <c r="I107"/>
  <c r="C108"/>
  <c r="D108"/>
  <c r="E108"/>
  <c r="F108"/>
  <c r="G108"/>
  <c r="H108"/>
  <c r="I108"/>
  <c r="C109"/>
  <c r="D109"/>
  <c r="E109"/>
  <c r="F109"/>
  <c r="G109"/>
  <c r="H109"/>
  <c r="I109"/>
  <c r="C110"/>
  <c r="D110"/>
  <c r="E110"/>
  <c r="F110"/>
  <c r="G110"/>
  <c r="H110"/>
  <c r="I110"/>
  <c r="C111"/>
  <c r="D111"/>
  <c r="E111"/>
  <c r="F111"/>
  <c r="G111"/>
  <c r="H111"/>
  <c r="I111"/>
  <c r="C112"/>
  <c r="D112"/>
  <c r="E112"/>
  <c r="F112"/>
  <c r="G112"/>
  <c r="H112"/>
  <c r="I112"/>
  <c r="C113"/>
  <c r="D113"/>
  <c r="E113"/>
  <c r="F113"/>
  <c r="G113"/>
  <c r="H113"/>
  <c r="I113"/>
  <c r="C114"/>
  <c r="D114"/>
  <c r="E114"/>
  <c r="F114"/>
  <c r="G114"/>
  <c r="H114"/>
  <c r="I114"/>
  <c r="C115"/>
  <c r="D115"/>
  <c r="E115"/>
  <c r="F115"/>
  <c r="G115"/>
  <c r="H115"/>
  <c r="I115"/>
  <c r="C116"/>
  <c r="D116"/>
  <c r="E116"/>
  <c r="F116"/>
  <c r="G116"/>
  <c r="H116"/>
  <c r="I116"/>
  <c r="C117"/>
  <c r="D117"/>
  <c r="E117"/>
  <c r="F117"/>
  <c r="G117"/>
  <c r="H117"/>
  <c r="I117"/>
  <c r="C118"/>
  <c r="D118"/>
  <c r="E118"/>
  <c r="F118"/>
  <c r="G118"/>
  <c r="H118"/>
  <c r="I118"/>
  <c r="C119"/>
  <c r="D119"/>
  <c r="E119"/>
  <c r="F119"/>
  <c r="G119"/>
  <c r="H119"/>
  <c r="I119"/>
  <c r="C120"/>
  <c r="D120"/>
  <c r="E120"/>
  <c r="F120"/>
  <c r="G120"/>
  <c r="H120"/>
  <c r="I120"/>
  <c r="C121"/>
  <c r="D121"/>
  <c r="E121"/>
  <c r="F121"/>
  <c r="G121"/>
  <c r="H121"/>
  <c r="I121"/>
  <c r="C122"/>
  <c r="D122"/>
  <c r="E122"/>
  <c r="F122"/>
  <c r="G122"/>
  <c r="H122"/>
  <c r="I122"/>
  <c r="C123"/>
  <c r="D123"/>
  <c r="E123"/>
  <c r="F123"/>
  <c r="G123"/>
  <c r="H123"/>
  <c r="I123"/>
  <c r="C124"/>
  <c r="D124"/>
  <c r="E124"/>
  <c r="F124"/>
  <c r="G124"/>
  <c r="H124"/>
  <c r="I124"/>
  <c r="C125"/>
  <c r="D125"/>
  <c r="E125"/>
  <c r="F125"/>
  <c r="G125"/>
  <c r="H125"/>
  <c r="I125"/>
  <c r="C126"/>
  <c r="D126"/>
  <c r="E126"/>
  <c r="F126"/>
  <c r="G126"/>
  <c r="H126"/>
  <c r="I126"/>
  <c r="C127"/>
  <c r="D127"/>
  <c r="E127"/>
  <c r="F127"/>
  <c r="G127"/>
  <c r="H127"/>
  <c r="I127"/>
  <c r="C128"/>
  <c r="D128"/>
  <c r="E128"/>
  <c r="F128"/>
  <c r="G128"/>
  <c r="H128"/>
  <c r="I128"/>
  <c r="C129"/>
  <c r="D129"/>
  <c r="E129"/>
  <c r="F129"/>
  <c r="G129"/>
  <c r="H129"/>
  <c r="I129"/>
  <c r="C130"/>
  <c r="D130"/>
  <c r="E130"/>
  <c r="F130"/>
  <c r="G130"/>
  <c r="H130"/>
  <c r="I130"/>
  <c r="C131"/>
  <c r="D131"/>
  <c r="E131"/>
  <c r="F131"/>
  <c r="G131"/>
  <c r="H131"/>
  <c r="I131"/>
  <c r="C132"/>
  <c r="D132"/>
  <c r="E132"/>
  <c r="F132"/>
  <c r="G132"/>
  <c r="H132"/>
  <c r="I132"/>
  <c r="C133"/>
  <c r="D133"/>
  <c r="E133"/>
  <c r="F133"/>
  <c r="G133"/>
  <c r="H133"/>
  <c r="I133"/>
  <c r="C134"/>
  <c r="D134"/>
  <c r="E134"/>
  <c r="F134"/>
  <c r="G134"/>
  <c r="H134"/>
  <c r="I134"/>
  <c r="C135"/>
  <c r="D135"/>
  <c r="E135"/>
  <c r="F135"/>
  <c r="G135"/>
  <c r="H135"/>
  <c r="I135"/>
  <c r="C136"/>
  <c r="D136"/>
  <c r="E136"/>
  <c r="F136"/>
  <c r="G136"/>
  <c r="H136"/>
  <c r="I136"/>
  <c r="C137"/>
  <c r="D137"/>
  <c r="E137"/>
  <c r="F137"/>
  <c r="G137"/>
  <c r="H137"/>
  <c r="I137"/>
  <c r="C138"/>
  <c r="D138"/>
  <c r="E138"/>
  <c r="F138"/>
  <c r="G138"/>
  <c r="H138"/>
  <c r="I138"/>
  <c r="C139"/>
  <c r="D139"/>
  <c r="E139"/>
  <c r="F139"/>
  <c r="G139"/>
  <c r="H139"/>
  <c r="I139"/>
  <c r="C140"/>
  <c r="D140"/>
  <c r="E140"/>
  <c r="F140"/>
  <c r="G140"/>
  <c r="H140"/>
  <c r="I140"/>
  <c r="C141"/>
  <c r="D141"/>
  <c r="E141"/>
  <c r="F141"/>
  <c r="G141"/>
  <c r="H141"/>
  <c r="I141"/>
  <c r="C142"/>
  <c r="D142"/>
  <c r="E142"/>
  <c r="F142"/>
  <c r="G142"/>
  <c r="H142"/>
  <c r="I142"/>
  <c r="C143"/>
  <c r="D143"/>
  <c r="E143"/>
  <c r="F143"/>
  <c r="G143"/>
  <c r="H143"/>
  <c r="I143"/>
  <c r="C144"/>
  <c r="D144"/>
  <c r="E144"/>
  <c r="F144"/>
  <c r="G144"/>
  <c r="H144"/>
  <c r="I144"/>
  <c r="C145"/>
  <c r="D145"/>
  <c r="E145"/>
  <c r="F145"/>
  <c r="G145"/>
  <c r="H145"/>
  <c r="I145"/>
  <c r="C146"/>
  <c r="D146"/>
  <c r="E146"/>
  <c r="F146"/>
  <c r="G146"/>
  <c r="H146"/>
  <c r="I146"/>
  <c r="C147"/>
  <c r="D147"/>
  <c r="E147"/>
  <c r="F147"/>
  <c r="G147"/>
  <c r="H147"/>
  <c r="I147"/>
  <c r="C148"/>
  <c r="D148"/>
  <c r="E148"/>
  <c r="F148"/>
  <c r="G148"/>
  <c r="H148"/>
  <c r="I148"/>
  <c r="C149"/>
  <c r="D149"/>
  <c r="E149"/>
  <c r="F149"/>
  <c r="G149"/>
  <c r="H149"/>
  <c r="I149"/>
  <c r="C150"/>
  <c r="D150"/>
  <c r="E150"/>
  <c r="F150"/>
  <c r="G150"/>
  <c r="H150"/>
  <c r="I150"/>
  <c r="C151"/>
  <c r="D151"/>
  <c r="E151"/>
  <c r="F151"/>
  <c r="G151"/>
  <c r="H151"/>
  <c r="I151"/>
  <c r="C152"/>
  <c r="D152"/>
  <c r="E152"/>
  <c r="F152"/>
  <c r="G152"/>
  <c r="H152"/>
  <c r="I152"/>
  <c r="C153"/>
  <c r="D153"/>
  <c r="E153"/>
  <c r="F153"/>
  <c r="G153"/>
  <c r="H153"/>
  <c r="I153"/>
  <c r="C154"/>
  <c r="D154"/>
  <c r="E154"/>
  <c r="F154"/>
  <c r="G154"/>
  <c r="H154"/>
  <c r="I154"/>
  <c r="C155"/>
  <c r="D155"/>
  <c r="E155"/>
  <c r="F155"/>
  <c r="G155"/>
  <c r="H155"/>
  <c r="I155"/>
  <c r="C156"/>
  <c r="D156"/>
  <c r="E156"/>
  <c r="F156"/>
  <c r="G156"/>
  <c r="H156"/>
  <c r="I156"/>
  <c r="C157"/>
  <c r="D157"/>
  <c r="E157"/>
  <c r="F157"/>
  <c r="G157"/>
  <c r="H157"/>
  <c r="I157"/>
  <c r="C158"/>
  <c r="D158"/>
  <c r="E158"/>
  <c r="F158"/>
  <c r="G158"/>
  <c r="H158"/>
  <c r="I158"/>
  <c r="C159"/>
  <c r="D159"/>
  <c r="E159"/>
  <c r="F159"/>
  <c r="G159"/>
  <c r="H159"/>
  <c r="I159"/>
  <c r="C160"/>
  <c r="D160"/>
  <c r="E160"/>
  <c r="F160"/>
  <c r="G160"/>
  <c r="H160"/>
  <c r="I160"/>
  <c r="C161"/>
  <c r="D161"/>
  <c r="E161"/>
  <c r="F161"/>
  <c r="G161"/>
  <c r="H161"/>
  <c r="I161"/>
  <c r="C162"/>
  <c r="D162"/>
  <c r="E162"/>
  <c r="F162"/>
  <c r="G162"/>
  <c r="H162"/>
  <c r="I162"/>
  <c r="C163"/>
  <c r="D163"/>
  <c r="E163"/>
  <c r="F163"/>
  <c r="G163"/>
  <c r="H163"/>
  <c r="I163"/>
  <c r="C164"/>
  <c r="D164"/>
  <c r="E164"/>
  <c r="F164"/>
  <c r="G164"/>
  <c r="H164"/>
  <c r="I164"/>
  <c r="C165"/>
  <c r="D165"/>
  <c r="E165"/>
  <c r="F165"/>
  <c r="G165"/>
  <c r="H165"/>
  <c r="I165"/>
  <c r="C166"/>
  <c r="D166"/>
  <c r="E166"/>
  <c r="F166"/>
  <c r="G166"/>
  <c r="H166"/>
  <c r="I166"/>
  <c r="C167"/>
  <c r="D167"/>
  <c r="E167"/>
  <c r="F167"/>
  <c r="G167"/>
  <c r="H167"/>
  <c r="I167"/>
  <c r="C168"/>
  <c r="D168"/>
  <c r="E168"/>
  <c r="F168"/>
  <c r="G168"/>
  <c r="H168"/>
  <c r="I168"/>
  <c r="C169"/>
  <c r="D169"/>
  <c r="E169"/>
  <c r="F169"/>
  <c r="G169"/>
  <c r="H169"/>
  <c r="I169"/>
  <c r="C170"/>
  <c r="D170"/>
  <c r="E170"/>
  <c r="F170"/>
  <c r="G170"/>
  <c r="H170"/>
  <c r="I170"/>
  <c r="C171"/>
  <c r="D171"/>
  <c r="E171"/>
  <c r="F171"/>
  <c r="G171"/>
  <c r="H171"/>
  <c r="I171"/>
  <c r="C172"/>
  <c r="D172"/>
  <c r="E172"/>
  <c r="F172"/>
  <c r="G172"/>
  <c r="H172"/>
  <c r="I172"/>
  <c r="C173"/>
  <c r="D173"/>
  <c r="E173"/>
  <c r="F173"/>
  <c r="G173"/>
  <c r="H173"/>
  <c r="I173"/>
  <c r="C174"/>
  <c r="D174"/>
  <c r="E174"/>
  <c r="F174"/>
  <c r="G174"/>
  <c r="H174"/>
  <c r="I174"/>
  <c r="C175"/>
  <c r="D175"/>
  <c r="E175"/>
  <c r="F175"/>
  <c r="G175"/>
  <c r="H175"/>
  <c r="I175"/>
  <c r="C176"/>
  <c r="D176"/>
  <c r="E176"/>
  <c r="F176"/>
  <c r="G176"/>
  <c r="H176"/>
  <c r="I176"/>
  <c r="C177"/>
  <c r="D177"/>
  <c r="E177"/>
  <c r="F177"/>
  <c r="G177"/>
  <c r="H177"/>
  <c r="I177"/>
  <c r="C178"/>
  <c r="D178"/>
  <c r="E178"/>
  <c r="F178"/>
  <c r="G178"/>
  <c r="H178"/>
  <c r="I178"/>
  <c r="C179"/>
  <c r="D179"/>
  <c r="E179"/>
  <c r="F179"/>
  <c r="G179"/>
  <c r="H179"/>
  <c r="I179"/>
  <c r="C180"/>
  <c r="D180"/>
  <c r="E180"/>
  <c r="F180"/>
  <c r="G180"/>
  <c r="H180"/>
  <c r="I180"/>
  <c r="C181"/>
  <c r="D181"/>
  <c r="E181"/>
  <c r="F181"/>
  <c r="G181"/>
  <c r="H181"/>
  <c r="I181"/>
  <c r="C182"/>
  <c r="D182"/>
  <c r="E182"/>
  <c r="F182"/>
  <c r="G182"/>
  <c r="H182"/>
  <c r="I182"/>
  <c r="C183"/>
  <c r="D183"/>
  <c r="E183"/>
  <c r="F183"/>
  <c r="G183"/>
  <c r="H183"/>
  <c r="I183"/>
  <c r="C184"/>
  <c r="D184"/>
  <c r="E184"/>
  <c r="F184"/>
  <c r="G184"/>
  <c r="H184"/>
  <c r="I184"/>
  <c r="C185"/>
  <c r="D185"/>
  <c r="E185"/>
  <c r="F185"/>
  <c r="G185"/>
  <c r="H185"/>
  <c r="I185"/>
  <c r="C186"/>
  <c r="D186"/>
  <c r="E186"/>
  <c r="F186"/>
  <c r="G186"/>
  <c r="H186"/>
  <c r="I186"/>
  <c r="C187"/>
  <c r="D187"/>
  <c r="E187"/>
  <c r="F187"/>
  <c r="G187"/>
  <c r="H187"/>
  <c r="I187"/>
  <c r="C188"/>
  <c r="D188"/>
  <c r="E188"/>
  <c r="F188"/>
  <c r="G188"/>
  <c r="H188"/>
  <c r="I188"/>
  <c r="C189"/>
  <c r="D189"/>
  <c r="E189"/>
  <c r="F189"/>
  <c r="G189"/>
  <c r="H189"/>
  <c r="I189"/>
  <c r="C190"/>
  <c r="D190"/>
  <c r="E190"/>
  <c r="F190"/>
  <c r="G190"/>
  <c r="H190"/>
  <c r="I190"/>
  <c r="C191"/>
  <c r="D191"/>
  <c r="E191"/>
  <c r="F191"/>
  <c r="G191"/>
  <c r="H191"/>
  <c r="I191"/>
  <c r="C192"/>
  <c r="D192"/>
  <c r="E192"/>
  <c r="F192"/>
  <c r="G192"/>
  <c r="H192"/>
  <c r="I192"/>
  <c r="C193"/>
  <c r="D193"/>
  <c r="E193"/>
  <c r="F193"/>
  <c r="G193"/>
  <c r="H193"/>
  <c r="I193"/>
  <c r="C194"/>
  <c r="D194"/>
  <c r="E194"/>
  <c r="F194"/>
  <c r="G194"/>
  <c r="H194"/>
  <c r="I194"/>
  <c r="C195"/>
  <c r="D195"/>
  <c r="E195"/>
  <c r="F195"/>
  <c r="G195"/>
  <c r="H195"/>
  <c r="I195"/>
  <c r="C196"/>
  <c r="D196"/>
  <c r="E196"/>
  <c r="F196"/>
  <c r="G196"/>
  <c r="H196"/>
  <c r="I196"/>
  <c r="C197"/>
  <c r="D197"/>
  <c r="E197"/>
  <c r="F197"/>
  <c r="G197"/>
  <c r="H197"/>
  <c r="I197"/>
  <c r="C198"/>
  <c r="D198"/>
  <c r="E198"/>
  <c r="F198"/>
  <c r="G198"/>
  <c r="H198"/>
  <c r="I198"/>
  <c r="C199"/>
  <c r="D199"/>
  <c r="E199"/>
  <c r="F199"/>
  <c r="G199"/>
  <c r="H199"/>
  <c r="I199"/>
  <c r="C200"/>
  <c r="D200"/>
  <c r="E200"/>
  <c r="F200"/>
  <c r="G200"/>
  <c r="H200"/>
  <c r="I200"/>
  <c r="C201"/>
  <c r="D201"/>
  <c r="E201"/>
  <c r="F201"/>
  <c r="G201"/>
  <c r="H201"/>
  <c r="I201"/>
  <c r="C202"/>
  <c r="D202"/>
  <c r="E202"/>
  <c r="F202"/>
  <c r="G202"/>
  <c r="H202"/>
  <c r="I202"/>
  <c r="C203"/>
  <c r="D203"/>
  <c r="E203"/>
  <c r="F203"/>
  <c r="G203"/>
  <c r="H203"/>
  <c r="I203"/>
  <c r="C204"/>
  <c r="D204"/>
  <c r="E204"/>
  <c r="F204"/>
  <c r="G204"/>
  <c r="H204"/>
  <c r="I204"/>
  <c r="I2"/>
  <c r="H2"/>
  <c r="G2"/>
  <c r="F2"/>
  <c r="E2"/>
  <c r="D2"/>
  <c r="C2"/>
  <c r="J204"/>
  <c r="J2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J158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J188"/>
  <c r="K188"/>
  <c r="L188"/>
  <c r="J189"/>
  <c r="K189"/>
  <c r="L189"/>
  <c r="J190"/>
  <c r="K190"/>
  <c r="L190"/>
  <c r="J191"/>
  <c r="K191"/>
  <c r="L191"/>
  <c r="J192"/>
  <c r="K192"/>
  <c r="L192"/>
  <c r="J193"/>
  <c r="K193"/>
  <c r="L193"/>
  <c r="J194"/>
  <c r="K194"/>
  <c r="L194"/>
  <c r="J195"/>
  <c r="K195"/>
  <c r="L195"/>
  <c r="J196"/>
  <c r="K196"/>
  <c r="L196"/>
  <c r="J197"/>
  <c r="K197"/>
  <c r="L197"/>
  <c r="J198"/>
  <c r="K198"/>
  <c r="L198"/>
  <c r="J199"/>
  <c r="K199"/>
  <c r="L199"/>
  <c r="J200"/>
  <c r="K200"/>
  <c r="L200"/>
  <c r="J201"/>
  <c r="K201"/>
  <c r="L201"/>
  <c r="J202"/>
  <c r="K202"/>
  <c r="L202"/>
  <c r="J203"/>
  <c r="K203"/>
  <c r="L203"/>
  <c r="L20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C3" i="2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F2"/>
  <c r="E2"/>
  <c r="D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C2" i="2"/>
  <c r="D3" i="1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F2"/>
  <c r="E2"/>
  <c r="D2"/>
  <c r="G202" i="2"/>
  <c r="H201"/>
  <c r="I201"/>
  <c r="H200"/>
  <c r="H199"/>
  <c r="G199"/>
  <c r="G198"/>
  <c r="H197"/>
  <c r="I197"/>
  <c r="H196"/>
  <c r="H195"/>
  <c r="G195"/>
  <c r="G194"/>
  <c r="H193"/>
  <c r="I193"/>
  <c r="H192"/>
  <c r="H191"/>
  <c r="G191"/>
  <c r="G190"/>
  <c r="H189"/>
  <c r="I189"/>
  <c r="H188"/>
  <c r="H187"/>
  <c r="G187"/>
  <c r="G186"/>
  <c r="H185"/>
  <c r="I185"/>
  <c r="H184"/>
  <c r="H183"/>
  <c r="G183"/>
  <c r="G182"/>
  <c r="H181"/>
  <c r="I181"/>
  <c r="H180"/>
  <c r="H179"/>
  <c r="G179"/>
  <c r="G178"/>
  <c r="H177"/>
  <c r="I177"/>
  <c r="H176"/>
  <c r="H175"/>
  <c r="G175"/>
  <c r="G174"/>
  <c r="H173"/>
  <c r="I173"/>
  <c r="H172"/>
  <c r="H171"/>
  <c r="G171"/>
  <c r="G170"/>
  <c r="H169"/>
  <c r="I169"/>
  <c r="H168"/>
  <c r="H167"/>
  <c r="G167"/>
  <c r="G166"/>
  <c r="H165"/>
  <c r="I165"/>
  <c r="H164"/>
  <c r="H163"/>
  <c r="G163"/>
  <c r="G162"/>
  <c r="H161"/>
  <c r="I161"/>
  <c r="H160"/>
  <c r="H159"/>
  <c r="G159"/>
  <c r="G158"/>
  <c r="H157"/>
  <c r="I157"/>
  <c r="H156"/>
  <c r="H155"/>
  <c r="G155"/>
  <c r="G154"/>
  <c r="H153"/>
  <c r="I153"/>
  <c r="H152"/>
  <c r="H151"/>
  <c r="G151"/>
  <c r="G150"/>
  <c r="H149"/>
  <c r="I149"/>
  <c r="H148"/>
  <c r="H147"/>
  <c r="G147"/>
  <c r="G146"/>
  <c r="H145"/>
  <c r="I145"/>
  <c r="H144"/>
  <c r="H143"/>
  <c r="G143"/>
  <c r="G142"/>
  <c r="H141"/>
  <c r="I141"/>
  <c r="H140"/>
  <c r="H139"/>
  <c r="G139"/>
  <c r="G138"/>
  <c r="H137"/>
  <c r="I137"/>
  <c r="H136"/>
  <c r="H135"/>
  <c r="G135"/>
  <c r="G134"/>
  <c r="H133"/>
  <c r="I133"/>
  <c r="H132"/>
  <c r="H131"/>
  <c r="G131"/>
  <c r="G130"/>
  <c r="H129"/>
  <c r="I129"/>
  <c r="H128"/>
  <c r="H127"/>
  <c r="G127"/>
  <c r="G126"/>
  <c r="H125"/>
  <c r="I125"/>
  <c r="H124"/>
  <c r="H123"/>
  <c r="G123"/>
  <c r="G122"/>
  <c r="H121"/>
  <c r="I121"/>
  <c r="H120"/>
  <c r="H119"/>
  <c r="G119"/>
  <c r="G118"/>
  <c r="H117"/>
  <c r="I117"/>
  <c r="H116"/>
  <c r="H115"/>
  <c r="G115"/>
  <c r="G114"/>
  <c r="H113"/>
  <c r="I113"/>
  <c r="H112"/>
  <c r="H111"/>
  <c r="G111"/>
  <c r="G110"/>
  <c r="H109"/>
  <c r="I109"/>
  <c r="H108"/>
  <c r="H107"/>
  <c r="G107"/>
  <c r="G106"/>
  <c r="H105"/>
  <c r="I105"/>
  <c r="H104"/>
  <c r="H103"/>
  <c r="G103"/>
  <c r="G102"/>
  <c r="H101"/>
  <c r="I101"/>
  <c r="H100"/>
  <c r="H99"/>
  <c r="G99"/>
  <c r="G98"/>
  <c r="H97"/>
  <c r="I97"/>
  <c r="H96"/>
  <c r="H95"/>
  <c r="G95"/>
  <c r="G94"/>
  <c r="H93"/>
  <c r="I93"/>
  <c r="H92"/>
  <c r="H91"/>
  <c r="G91"/>
  <c r="G90"/>
  <c r="H89"/>
  <c r="I89"/>
  <c r="H88"/>
  <c r="H87"/>
  <c r="G87"/>
  <c r="G86"/>
  <c r="H85"/>
  <c r="I85"/>
  <c r="H84"/>
  <c r="H83"/>
  <c r="G83"/>
  <c r="G82"/>
  <c r="H81"/>
  <c r="I81"/>
  <c r="H80"/>
  <c r="H79"/>
  <c r="G79"/>
  <c r="G78"/>
  <c r="H77"/>
  <c r="I77"/>
  <c r="H76"/>
  <c r="H75"/>
  <c r="G75"/>
  <c r="G74"/>
  <c r="H73"/>
  <c r="I73"/>
  <c r="H72"/>
  <c r="H71"/>
  <c r="G71"/>
  <c r="G70"/>
  <c r="H69"/>
  <c r="I69"/>
  <c r="H68"/>
  <c r="H67"/>
  <c r="G67"/>
  <c r="G66"/>
  <c r="H65"/>
  <c r="I65"/>
  <c r="H64"/>
  <c r="H63"/>
  <c r="G63"/>
  <c r="G62"/>
  <c r="H61"/>
  <c r="I61"/>
  <c r="H60"/>
  <c r="H59"/>
  <c r="G59"/>
  <c r="G58"/>
  <c r="H57"/>
  <c r="I57"/>
  <c r="H56"/>
  <c r="H55"/>
  <c r="G55"/>
  <c r="G54"/>
  <c r="H53"/>
  <c r="I53"/>
  <c r="H52"/>
  <c r="H51"/>
  <c r="G51"/>
  <c r="G50"/>
  <c r="H49"/>
  <c r="I49"/>
  <c r="H48"/>
  <c r="H47"/>
  <c r="G47"/>
  <c r="G46"/>
  <c r="H45"/>
  <c r="I45"/>
  <c r="H44"/>
  <c r="H43"/>
  <c r="G43"/>
  <c r="G42"/>
  <c r="H41"/>
  <c r="I41"/>
  <c r="H40"/>
  <c r="H39"/>
  <c r="G39"/>
  <c r="G38"/>
  <c r="H37"/>
  <c r="I37"/>
  <c r="H36"/>
  <c r="H35"/>
  <c r="G35"/>
  <c r="G34"/>
  <c r="H33"/>
  <c r="I33"/>
  <c r="H32"/>
  <c r="H31"/>
  <c r="G31"/>
  <c r="G30"/>
  <c r="H29"/>
  <c r="I29"/>
  <c r="H28"/>
  <c r="H27"/>
  <c r="G27"/>
  <c r="G26"/>
  <c r="H25"/>
  <c r="I25"/>
  <c r="H24"/>
  <c r="H23"/>
  <c r="G23"/>
  <c r="G22"/>
  <c r="H21"/>
  <c r="I21"/>
  <c r="H20"/>
  <c r="H19"/>
  <c r="G19"/>
  <c r="G18"/>
  <c r="H17"/>
  <c r="I17"/>
  <c r="H16"/>
  <c r="H15"/>
  <c r="G15"/>
  <c r="G14"/>
  <c r="H13"/>
  <c r="I13"/>
  <c r="H12"/>
  <c r="H11"/>
  <c r="G11"/>
  <c r="G10"/>
  <c r="H9"/>
  <c r="I9"/>
  <c r="H8"/>
  <c r="H7"/>
  <c r="G7"/>
  <c r="G6"/>
  <c r="H5"/>
  <c r="I5"/>
  <c r="H4"/>
  <c r="H3"/>
  <c r="G3"/>
  <c r="G2"/>
  <c r="B154" i="1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5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0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5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L316" i="6" l="1"/>
  <c r="M313"/>
  <c r="L312"/>
  <c r="M309"/>
  <c r="L308"/>
  <c r="M305"/>
  <c r="M316"/>
  <c r="L315"/>
  <c r="J313"/>
  <c r="M312"/>
  <c r="L311"/>
  <c r="J309"/>
  <c r="M308"/>
  <c r="L307"/>
  <c r="J305"/>
  <c r="L303"/>
  <c r="M300"/>
  <c r="L299"/>
  <c r="M296"/>
  <c r="L295"/>
  <c r="J293"/>
  <c r="M292"/>
  <c r="L291"/>
  <c r="K290"/>
  <c r="J289"/>
  <c r="M288"/>
  <c r="L287"/>
  <c r="K286"/>
  <c r="J285"/>
  <c r="M284"/>
  <c r="L283"/>
  <c r="M280"/>
  <c r="L279"/>
  <c r="M276"/>
  <c r="L275"/>
  <c r="M272"/>
  <c r="L271"/>
  <c r="M268"/>
  <c r="L267"/>
  <c r="M264"/>
  <c r="L263"/>
  <c r="M260"/>
  <c r="L259"/>
  <c r="M256"/>
  <c r="L255"/>
  <c r="K254"/>
  <c r="J253"/>
  <c r="M252"/>
  <c r="L251"/>
  <c r="K250"/>
  <c r="J249"/>
  <c r="M248"/>
  <c r="L247"/>
  <c r="K246"/>
  <c r="J245"/>
  <c r="M244"/>
  <c r="L243"/>
  <c r="K242"/>
  <c r="J241"/>
  <c r="M240"/>
  <c r="L239"/>
  <c r="K238"/>
  <c r="J237"/>
  <c r="M236"/>
  <c r="L235"/>
  <c r="K234"/>
  <c r="J233"/>
  <c r="M232"/>
  <c r="L231"/>
  <c r="K230"/>
  <c r="J229"/>
  <c r="M228"/>
  <c r="L227"/>
  <c r="K226"/>
  <c r="J225"/>
  <c r="M224"/>
  <c r="L223"/>
  <c r="K222"/>
  <c r="J221"/>
  <c r="M220"/>
  <c r="M303"/>
  <c r="M299"/>
  <c r="M295"/>
  <c r="M291"/>
  <c r="M287"/>
  <c r="M283"/>
  <c r="M279"/>
  <c r="M275"/>
  <c r="M271"/>
  <c r="M267"/>
  <c r="M263"/>
  <c r="M259"/>
  <c r="M255"/>
  <c r="M251"/>
  <c r="M247"/>
  <c r="M243"/>
  <c r="M239"/>
  <c r="M235"/>
  <c r="M231"/>
  <c r="M227"/>
  <c r="M223"/>
  <c r="J40"/>
  <c r="M2"/>
  <c r="L2"/>
  <c r="J233" i="5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K202"/>
  <c r="M201"/>
  <c r="K200"/>
  <c r="M199"/>
  <c r="K198"/>
  <c r="M197"/>
  <c r="K196"/>
  <c r="M195"/>
  <c r="K194"/>
  <c r="M193"/>
  <c r="K192"/>
  <c r="M191"/>
  <c r="K190"/>
  <c r="M189"/>
  <c r="K188"/>
  <c r="M187"/>
  <c r="K186"/>
  <c r="M185"/>
  <c r="K184"/>
  <c r="M183"/>
  <c r="K182"/>
  <c r="M181"/>
  <c r="K180"/>
  <c r="M179"/>
  <c r="K178"/>
  <c r="M177"/>
  <c r="K176"/>
  <c r="M175"/>
  <c r="K174"/>
  <c r="M173"/>
  <c r="K172"/>
  <c r="M171"/>
  <c r="K170"/>
  <c r="M169"/>
  <c r="K168"/>
  <c r="M167"/>
  <c r="K166"/>
  <c r="M165"/>
  <c r="K164"/>
  <c r="M163"/>
  <c r="K162"/>
  <c r="M161"/>
  <c r="K160"/>
  <c r="M159"/>
  <c r="K158"/>
  <c r="M157"/>
  <c r="K156"/>
  <c r="M155"/>
  <c r="K154"/>
  <c r="M153"/>
  <c r="K152"/>
  <c r="M151"/>
  <c r="K150"/>
  <c r="M149"/>
  <c r="K148"/>
  <c r="M147"/>
  <c r="K146"/>
  <c r="M145"/>
  <c r="K144"/>
  <c r="M143"/>
  <c r="K142"/>
  <c r="M141"/>
  <c r="K140"/>
  <c r="M139"/>
  <c r="K138"/>
  <c r="M137"/>
  <c r="K136"/>
  <c r="M135"/>
  <c r="K134"/>
  <c r="M133"/>
  <c r="K132"/>
  <c r="M131"/>
  <c r="K130"/>
  <c r="M129"/>
  <c r="K128"/>
  <c r="M127"/>
  <c r="K126"/>
  <c r="M125"/>
  <c r="K124"/>
  <c r="M123"/>
  <c r="K122"/>
  <c r="M121"/>
  <c r="K120"/>
  <c r="M119"/>
  <c r="K118"/>
  <c r="M117"/>
  <c r="K116"/>
  <c r="M115"/>
  <c r="K114"/>
  <c r="M113"/>
  <c r="K112"/>
  <c r="M111"/>
  <c r="K110"/>
  <c r="M109"/>
  <c r="K108"/>
  <c r="M107"/>
  <c r="K106"/>
  <c r="M105"/>
  <c r="K104"/>
  <c r="M103"/>
  <c r="K102"/>
  <c r="M101"/>
  <c r="K100"/>
  <c r="M99"/>
  <c r="K98"/>
  <c r="M97"/>
  <c r="K96"/>
  <c r="M95"/>
  <c r="K94"/>
  <c r="M93"/>
  <c r="K92"/>
  <c r="M91"/>
  <c r="M27"/>
  <c r="K26"/>
  <c r="M25"/>
  <c r="K24"/>
  <c r="M23"/>
  <c r="K22"/>
  <c r="M21"/>
  <c r="K20"/>
  <c r="M19"/>
  <c r="K18"/>
  <c r="M17"/>
  <c r="M15"/>
  <c r="K204" i="3"/>
  <c r="K2"/>
  <c r="L2"/>
  <c r="I2" i="1"/>
  <c r="G2"/>
  <c r="I2" i="2"/>
  <c r="G4"/>
  <c r="I6"/>
  <c r="G8"/>
  <c r="I10"/>
  <c r="G12"/>
  <c r="I14"/>
  <c r="G16"/>
  <c r="I18"/>
  <c r="G20"/>
  <c r="I22"/>
  <c r="G24"/>
  <c r="I26"/>
  <c r="G28"/>
  <c r="I30"/>
  <c r="G32"/>
  <c r="I34"/>
  <c r="G36"/>
  <c r="I38"/>
  <c r="G40"/>
  <c r="I42"/>
  <c r="G44"/>
  <c r="I46"/>
  <c r="G48"/>
  <c r="I50"/>
  <c r="G52"/>
  <c r="I54"/>
  <c r="G56"/>
  <c r="I58"/>
  <c r="G60"/>
  <c r="I62"/>
  <c r="G64"/>
  <c r="I66"/>
  <c r="G68"/>
  <c r="I70"/>
  <c r="G72"/>
  <c r="I74"/>
  <c r="G76"/>
  <c r="I78"/>
  <c r="G80"/>
  <c r="I82"/>
  <c r="G84"/>
  <c r="I86"/>
  <c r="G88"/>
  <c r="I90"/>
  <c r="G92"/>
  <c r="I94"/>
  <c r="G96"/>
  <c r="I98"/>
  <c r="G100"/>
  <c r="I102"/>
  <c r="G104"/>
  <c r="I106"/>
  <c r="G108"/>
  <c r="I110"/>
  <c r="G112"/>
  <c r="I114"/>
  <c r="G116"/>
  <c r="I118"/>
  <c r="G120"/>
  <c r="I122"/>
  <c r="G124"/>
  <c r="I126"/>
  <c r="G128"/>
  <c r="I130"/>
  <c r="G132"/>
  <c r="I134"/>
  <c r="G136"/>
  <c r="I138"/>
  <c r="G140"/>
  <c r="I142"/>
  <c r="G144"/>
  <c r="I146"/>
  <c r="G148"/>
  <c r="I150"/>
  <c r="G152"/>
  <c r="I154"/>
  <c r="G156"/>
  <c r="I158"/>
  <c r="G160"/>
  <c r="I162"/>
  <c r="G164"/>
  <c r="I166"/>
  <c r="G168"/>
  <c r="I170"/>
  <c r="G172"/>
  <c r="I174"/>
  <c r="G176"/>
  <c r="I178"/>
  <c r="G180"/>
  <c r="I182"/>
  <c r="G184"/>
  <c r="I186"/>
  <c r="G188"/>
  <c r="I190"/>
  <c r="G192"/>
  <c r="I194"/>
  <c r="G196"/>
  <c r="I198"/>
  <c r="G200"/>
  <c r="I202"/>
  <c r="H2"/>
  <c r="I3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31"/>
  <c r="G33"/>
  <c r="H34"/>
  <c r="I35"/>
  <c r="G37"/>
  <c r="H38"/>
  <c r="I39"/>
  <c r="G41"/>
  <c r="H42"/>
  <c r="I43"/>
  <c r="G45"/>
  <c r="H46"/>
  <c r="I47"/>
  <c r="G49"/>
  <c r="H50"/>
  <c r="I51"/>
  <c r="G53"/>
  <c r="H54"/>
  <c r="I55"/>
  <c r="G57"/>
  <c r="H58"/>
  <c r="I59"/>
  <c r="G61"/>
  <c r="H62"/>
  <c r="I63"/>
  <c r="G65"/>
  <c r="H66"/>
  <c r="I67"/>
  <c r="G69"/>
  <c r="H70"/>
  <c r="I71"/>
  <c r="G73"/>
  <c r="H74"/>
  <c r="I75"/>
  <c r="G77"/>
  <c r="H78"/>
  <c r="I79"/>
  <c r="G81"/>
  <c r="H82"/>
  <c r="I83"/>
  <c r="G85"/>
  <c r="H86"/>
  <c r="I87"/>
  <c r="G89"/>
  <c r="H90"/>
  <c r="I91"/>
  <c r="G93"/>
  <c r="H94"/>
  <c r="I95"/>
  <c r="G97"/>
  <c r="H98"/>
  <c r="I99"/>
  <c r="G101"/>
  <c r="H102"/>
  <c r="I103"/>
  <c r="G105"/>
  <c r="H106"/>
  <c r="I107"/>
  <c r="G109"/>
  <c r="H110"/>
  <c r="I111"/>
  <c r="G113"/>
  <c r="H114"/>
  <c r="I115"/>
  <c r="G117"/>
  <c r="H118"/>
  <c r="I119"/>
  <c r="G121"/>
  <c r="H122"/>
  <c r="I123"/>
  <c r="G125"/>
  <c r="H126"/>
  <c r="I127"/>
  <c r="G129"/>
  <c r="H130"/>
  <c r="I131"/>
  <c r="G133"/>
  <c r="H134"/>
  <c r="I135"/>
  <c r="G137"/>
  <c r="H138"/>
  <c r="I139"/>
  <c r="G141"/>
  <c r="H142"/>
  <c r="I143"/>
  <c r="G145"/>
  <c r="H146"/>
  <c r="I147"/>
  <c r="G149"/>
  <c r="H150"/>
  <c r="I151"/>
  <c r="G153"/>
  <c r="H154"/>
  <c r="I155"/>
  <c r="G157"/>
  <c r="H158"/>
  <c r="I159"/>
  <c r="G161"/>
  <c r="H162"/>
  <c r="I163"/>
  <c r="G165"/>
  <c r="H166"/>
  <c r="I167"/>
  <c r="G169"/>
  <c r="H170"/>
  <c r="I171"/>
  <c r="G173"/>
  <c r="H174"/>
  <c r="I175"/>
  <c r="G177"/>
  <c r="H178"/>
  <c r="I179"/>
  <c r="G181"/>
  <c r="H182"/>
  <c r="I183"/>
  <c r="G185"/>
  <c r="H186"/>
  <c r="I187"/>
  <c r="G189"/>
  <c r="H190"/>
  <c r="I191"/>
  <c r="G193"/>
  <c r="H194"/>
  <c r="I195"/>
  <c r="G197"/>
  <c r="H198"/>
  <c r="I199"/>
  <c r="G201"/>
  <c r="H202"/>
  <c r="I4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</calcChain>
</file>

<file path=xl/sharedStrings.xml><?xml version="1.0" encoding="utf-8"?>
<sst xmlns="http://schemas.openxmlformats.org/spreadsheetml/2006/main" count="70" uniqueCount="25">
  <si>
    <t>x</t>
  </si>
  <si>
    <t>f(x)=S1+S2</t>
  </si>
  <si>
    <t>f(x)=S1+S2+S3</t>
  </si>
  <si>
    <t>f(x)=S1+S2+S3+S4</t>
  </si>
  <si>
    <t>f(x)</t>
  </si>
  <si>
    <t>S1(n=1)</t>
  </si>
  <si>
    <t>S2(n=3)</t>
  </si>
  <si>
    <t>S3(n=5)</t>
  </si>
  <si>
    <t>S4(n=7)</t>
  </si>
  <si>
    <t>S2(n=2)</t>
  </si>
  <si>
    <t>S3(n=3)</t>
  </si>
  <si>
    <t>S4(n=4)</t>
  </si>
  <si>
    <t>S5(n=5)</t>
  </si>
  <si>
    <t>S6(n=6)</t>
  </si>
  <si>
    <t>S7(n=7)</t>
  </si>
  <si>
    <t>f(x)=S1+...+S5</t>
  </si>
  <si>
    <t>f(x)=S1+...+S7</t>
  </si>
  <si>
    <t>S0(n=0)</t>
  </si>
  <si>
    <t>f(x)=S0+...+S5</t>
  </si>
  <si>
    <t>S8(n=8)</t>
  </si>
  <si>
    <t>f(x)=S0+...+S8</t>
  </si>
  <si>
    <t>f(x)=S0+S2</t>
  </si>
  <si>
    <t>F1</t>
  </si>
  <si>
    <t>F2</t>
  </si>
  <si>
    <t>F3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</si>
</sst>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Triangular!$B$1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Triangular!$B$2:$B$202</c:f>
              <c:numCache>
                <c:formatCode>0.00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0.91999999999999993</c:v>
                </c:pt>
                <c:pt idx="55">
                  <c:v>0.89999999999999991</c:v>
                </c:pt>
                <c:pt idx="56">
                  <c:v>0.87999999999999989</c:v>
                </c:pt>
                <c:pt idx="57">
                  <c:v>0.8600000000000001</c:v>
                </c:pt>
                <c:pt idx="58">
                  <c:v>0.84000000000000008</c:v>
                </c:pt>
                <c:pt idx="59">
                  <c:v>0.82000000000000006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0.67999999999999994</c:v>
                </c:pt>
                <c:pt idx="67">
                  <c:v>0.65999999999999992</c:v>
                </c:pt>
                <c:pt idx="68">
                  <c:v>0.6399999999999999</c:v>
                </c:pt>
                <c:pt idx="69">
                  <c:v>0.62000000000000011</c:v>
                </c:pt>
                <c:pt idx="70">
                  <c:v>0.60000000000000009</c:v>
                </c:pt>
                <c:pt idx="71">
                  <c:v>0.58000000000000007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0.45999999999999996</c:v>
                </c:pt>
                <c:pt idx="78">
                  <c:v>0.43999999999999995</c:v>
                </c:pt>
                <c:pt idx="79">
                  <c:v>0.41999999999999993</c:v>
                </c:pt>
                <c:pt idx="80">
                  <c:v>0.39999999999999991</c:v>
                </c:pt>
                <c:pt idx="81">
                  <c:v>0.37999999999999989</c:v>
                </c:pt>
                <c:pt idx="82">
                  <c:v>0.3600000000000001</c:v>
                </c:pt>
                <c:pt idx="83">
                  <c:v>0.34000000000000008</c:v>
                </c:pt>
                <c:pt idx="84">
                  <c:v>0.32000000000000006</c:v>
                </c:pt>
                <c:pt idx="85">
                  <c:v>0.30000000000000004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0.24</c:v>
                </c:pt>
                <c:pt idx="89">
                  <c:v>0.21999999999999997</c:v>
                </c:pt>
                <c:pt idx="90">
                  <c:v>0.19999999999999996</c:v>
                </c:pt>
                <c:pt idx="91">
                  <c:v>0.17999999999999994</c:v>
                </c:pt>
                <c:pt idx="92">
                  <c:v>0.15999999999999992</c:v>
                </c:pt>
                <c:pt idx="93">
                  <c:v>0.1399999999999999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-4.0000000000000036E-2</c:v>
                </c:pt>
                <c:pt idx="103">
                  <c:v>-6.0000000000000053E-2</c:v>
                </c:pt>
                <c:pt idx="104">
                  <c:v>-8.0000000000000071E-2</c:v>
                </c:pt>
                <c:pt idx="105">
                  <c:v>-0.10000000000000009</c:v>
                </c:pt>
                <c:pt idx="106">
                  <c:v>-0.12000000000000011</c:v>
                </c:pt>
                <c:pt idx="107">
                  <c:v>-0.14000000000000012</c:v>
                </c:pt>
                <c:pt idx="108">
                  <c:v>-0.16000000000000014</c:v>
                </c:pt>
                <c:pt idx="109">
                  <c:v>-0.18000000000000016</c:v>
                </c:pt>
                <c:pt idx="110">
                  <c:v>-0.20000000000000018</c:v>
                </c:pt>
                <c:pt idx="111">
                  <c:v>-0.2200000000000002</c:v>
                </c:pt>
                <c:pt idx="112">
                  <c:v>-0.24000000000000021</c:v>
                </c:pt>
                <c:pt idx="113">
                  <c:v>-0.25999999999999979</c:v>
                </c:pt>
                <c:pt idx="114">
                  <c:v>-0.2799999999999998</c:v>
                </c:pt>
                <c:pt idx="115">
                  <c:v>-0.29999999999999982</c:v>
                </c:pt>
                <c:pt idx="116">
                  <c:v>-0.31999999999999984</c:v>
                </c:pt>
                <c:pt idx="117">
                  <c:v>-0.33999999999999986</c:v>
                </c:pt>
                <c:pt idx="118">
                  <c:v>-0.35999999999999988</c:v>
                </c:pt>
                <c:pt idx="119">
                  <c:v>-0.37999999999999989</c:v>
                </c:pt>
                <c:pt idx="120">
                  <c:v>-0.39999999999999991</c:v>
                </c:pt>
                <c:pt idx="121">
                  <c:v>-0.41999999999999993</c:v>
                </c:pt>
                <c:pt idx="122">
                  <c:v>-0.43999999999999995</c:v>
                </c:pt>
                <c:pt idx="123">
                  <c:v>-0.45999999999999996</c:v>
                </c:pt>
                <c:pt idx="124">
                  <c:v>-0.48</c:v>
                </c:pt>
                <c:pt idx="125">
                  <c:v>-0.5</c:v>
                </c:pt>
                <c:pt idx="126">
                  <c:v>-0.52</c:v>
                </c:pt>
                <c:pt idx="127">
                  <c:v>-0.54</c:v>
                </c:pt>
                <c:pt idx="128">
                  <c:v>-0.56000000000000005</c:v>
                </c:pt>
                <c:pt idx="129">
                  <c:v>-0.58000000000000007</c:v>
                </c:pt>
                <c:pt idx="130">
                  <c:v>-0.60000000000000009</c:v>
                </c:pt>
                <c:pt idx="131">
                  <c:v>-0.62000000000000011</c:v>
                </c:pt>
                <c:pt idx="132">
                  <c:v>-0.64000000000000012</c:v>
                </c:pt>
                <c:pt idx="133">
                  <c:v>-0.66000000000000014</c:v>
                </c:pt>
                <c:pt idx="134">
                  <c:v>-0.68000000000000016</c:v>
                </c:pt>
                <c:pt idx="135">
                  <c:v>-0.70000000000000018</c:v>
                </c:pt>
                <c:pt idx="136">
                  <c:v>-0.7200000000000002</c:v>
                </c:pt>
                <c:pt idx="137">
                  <c:v>-0.74000000000000021</c:v>
                </c:pt>
                <c:pt idx="138">
                  <c:v>-0.75999999999999979</c:v>
                </c:pt>
                <c:pt idx="139">
                  <c:v>-0.7799999999999998</c:v>
                </c:pt>
                <c:pt idx="140">
                  <c:v>-0.79999999999999982</c:v>
                </c:pt>
                <c:pt idx="141">
                  <c:v>-0.81999999999999984</c:v>
                </c:pt>
                <c:pt idx="142">
                  <c:v>-0.83999999999999986</c:v>
                </c:pt>
                <c:pt idx="143">
                  <c:v>-0.85999999999999988</c:v>
                </c:pt>
                <c:pt idx="144">
                  <c:v>-0.87999999999999989</c:v>
                </c:pt>
                <c:pt idx="145">
                  <c:v>-0.89999999999999991</c:v>
                </c:pt>
                <c:pt idx="146">
                  <c:v>-0.91999999999999993</c:v>
                </c:pt>
                <c:pt idx="147">
                  <c:v>-0.94</c:v>
                </c:pt>
                <c:pt idx="148">
                  <c:v>-0.96</c:v>
                </c:pt>
                <c:pt idx="149">
                  <c:v>-0.98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-0.91999999999999993</c:v>
                </c:pt>
                <c:pt idx="155">
                  <c:v>-0.89999999999999991</c:v>
                </c:pt>
                <c:pt idx="156">
                  <c:v>-0.87999999999999989</c:v>
                </c:pt>
                <c:pt idx="157">
                  <c:v>-0.85999999999999988</c:v>
                </c:pt>
                <c:pt idx="158">
                  <c:v>-0.83999999999999986</c:v>
                </c:pt>
                <c:pt idx="159">
                  <c:v>-0.81999999999999984</c:v>
                </c:pt>
                <c:pt idx="160">
                  <c:v>-0.79999999999999982</c:v>
                </c:pt>
                <c:pt idx="161">
                  <c:v>-0.7799999999999998</c:v>
                </c:pt>
                <c:pt idx="162">
                  <c:v>-0.75999999999999979</c:v>
                </c:pt>
                <c:pt idx="163">
                  <c:v>-0.74000000000000021</c:v>
                </c:pt>
                <c:pt idx="164">
                  <c:v>-0.7200000000000002</c:v>
                </c:pt>
                <c:pt idx="165">
                  <c:v>-0.70000000000000018</c:v>
                </c:pt>
                <c:pt idx="166">
                  <c:v>-0.68000000000000016</c:v>
                </c:pt>
                <c:pt idx="167">
                  <c:v>-0.66000000000000014</c:v>
                </c:pt>
                <c:pt idx="168">
                  <c:v>-0.64000000000000012</c:v>
                </c:pt>
                <c:pt idx="169">
                  <c:v>-0.62000000000000011</c:v>
                </c:pt>
                <c:pt idx="170">
                  <c:v>-0.60000000000000009</c:v>
                </c:pt>
                <c:pt idx="171">
                  <c:v>-0.58000000000000007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-0.45999999999999996</c:v>
                </c:pt>
                <c:pt idx="178">
                  <c:v>-0.43999999999999995</c:v>
                </c:pt>
                <c:pt idx="179">
                  <c:v>-0.41999999999999993</c:v>
                </c:pt>
                <c:pt idx="180">
                  <c:v>-0.39999999999999991</c:v>
                </c:pt>
                <c:pt idx="181">
                  <c:v>-0.37999999999999989</c:v>
                </c:pt>
                <c:pt idx="182">
                  <c:v>-0.35999999999999988</c:v>
                </c:pt>
                <c:pt idx="183">
                  <c:v>-0.33999999999999986</c:v>
                </c:pt>
                <c:pt idx="184">
                  <c:v>-0.31999999999999984</c:v>
                </c:pt>
                <c:pt idx="185">
                  <c:v>-0.29999999999999982</c:v>
                </c:pt>
                <c:pt idx="186">
                  <c:v>-0.2799999999999998</c:v>
                </c:pt>
                <c:pt idx="187">
                  <c:v>-0.25999999999999979</c:v>
                </c:pt>
                <c:pt idx="188">
                  <c:v>-0.24000000000000021</c:v>
                </c:pt>
                <c:pt idx="189">
                  <c:v>-0.2200000000000002</c:v>
                </c:pt>
                <c:pt idx="190">
                  <c:v>-0.20000000000000018</c:v>
                </c:pt>
                <c:pt idx="191">
                  <c:v>-0.18000000000000016</c:v>
                </c:pt>
                <c:pt idx="192">
                  <c:v>-0.16000000000000014</c:v>
                </c:pt>
                <c:pt idx="193">
                  <c:v>-0.14000000000000012</c:v>
                </c:pt>
                <c:pt idx="194">
                  <c:v>-0.12000000000000011</c:v>
                </c:pt>
                <c:pt idx="195">
                  <c:v>-0.10000000000000009</c:v>
                </c:pt>
                <c:pt idx="196">
                  <c:v>-8.0000000000000071E-2</c:v>
                </c:pt>
                <c:pt idx="197">
                  <c:v>-6.0000000000000053E-2</c:v>
                </c:pt>
                <c:pt idx="198">
                  <c:v>-4.0000000000000036E-2</c:v>
                </c:pt>
                <c:pt idx="199">
                  <c:v>-2.0000000000000018E-2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Triangular!$C$1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Triangular!$C$2:$C$202</c:f>
              <c:numCache>
                <c:formatCode>General</c:formatCode>
                <c:ptCount val="201"/>
                <c:pt idx="0">
                  <c:v>0</c:v>
                </c:pt>
                <c:pt idx="1">
                  <c:v>2.5460602311202122E-2</c:v>
                </c:pt>
                <c:pt idx="2">
                  <c:v>5.0896078081818855E-2</c:v>
                </c:pt>
                <c:pt idx="3">
                  <c:v>7.6281325568126807E-2</c:v>
                </c:pt>
                <c:pt idx="4">
                  <c:v>0.10159129259565508</c:v>
                </c:pt>
                <c:pt idx="5">
                  <c:v>0.12680100128265681</c:v>
                </c:pt>
                <c:pt idx="6">
                  <c:v>0.15188557269026295</c:v>
                </c:pt>
                <c:pt idx="7">
                  <c:v>0.17682025137499127</c:v>
                </c:pt>
                <c:pt idx="8">
                  <c:v>0.2015804298193801</c:v>
                </c:pt>
                <c:pt idx="9">
                  <c:v>0.22614167271663746</c:v>
                </c:pt>
                <c:pt idx="10">
                  <c:v>0.25047974108533844</c:v>
                </c:pt>
                <c:pt idx="11">
                  <c:v>0.27457061619037387</c:v>
                </c:pt>
                <c:pt idx="12">
                  <c:v>0.29839052324654158</c:v>
                </c:pt>
                <c:pt idx="13">
                  <c:v>0.32191595488138947</c:v>
                </c:pt>
                <c:pt idx="14">
                  <c:v>0.34512369433415369</c:v>
                </c:pt>
                <c:pt idx="15">
                  <c:v>0.36799083836789853</c:v>
                </c:pt>
                <c:pt idx="16">
                  <c:v>0.39049481987224671</c:v>
                </c:pt>
                <c:pt idx="17">
                  <c:v>0.41261343013439189</c:v>
                </c:pt>
                <c:pt idx="18">
                  <c:v>0.43432484075641753</c:v>
                </c:pt>
                <c:pt idx="19">
                  <c:v>0.45560762519729003</c:v>
                </c:pt>
                <c:pt idx="20">
                  <c:v>0.47644077991826811</c:v>
                </c:pt>
                <c:pt idx="21">
                  <c:v>0.49680374511085912</c:v>
                </c:pt>
                <c:pt idx="22">
                  <c:v>0.51667642498686894</c:v>
                </c:pt>
                <c:pt idx="23">
                  <c:v>0.53603920761051738</c:v>
                </c:pt>
                <c:pt idx="24">
                  <c:v>0.55487298425305209</c:v>
                </c:pt>
                <c:pt idx="25">
                  <c:v>0.57315916825075619</c:v>
                </c:pt>
                <c:pt idx="26">
                  <c:v>0.59087971334774192</c:v>
                </c:pt>
                <c:pt idx="27">
                  <c:v>0.60801713150542569</c:v>
                </c:pt>
                <c:pt idx="28">
                  <c:v>0.62455451016111152</c:v>
                </c:pt>
                <c:pt idx="29">
                  <c:v>0.64047552891864801</c:v>
                </c:pt>
                <c:pt idx="30">
                  <c:v>0.65576447565468954</c:v>
                </c:pt>
                <c:pt idx="31">
                  <c:v>0.67040626202466458</c:v>
                </c:pt>
                <c:pt idx="32">
                  <c:v>0.68438643835315005</c:v>
                </c:pt>
                <c:pt idx="33">
                  <c:v>0.69769120789395711</c:v>
                </c:pt>
                <c:pt idx="34">
                  <c:v>0.71030744044585314</c:v>
                </c:pt>
                <c:pt idx="35">
                  <c:v>0.7222226853104855</c:v>
                </c:pt>
                <c:pt idx="36">
                  <c:v>0.73342518357971809</c:v>
                </c:pt>
                <c:pt idx="37">
                  <c:v>0.74390387974025296</c:v>
                </c:pt>
                <c:pt idx="38">
                  <c:v>0.75364843258408798</c:v>
                </c:pt>
                <c:pt idx="39">
                  <c:v>0.76264922541404045</c:v>
                </c:pt>
                <c:pt idx="40">
                  <c:v>0.77089737553426607</c:v>
                </c:pt>
                <c:pt idx="41">
                  <c:v>0.77838474301640737</c:v>
                </c:pt>
                <c:pt idx="42">
                  <c:v>0.78510393873272055</c:v>
                </c:pt>
                <c:pt idx="43">
                  <c:v>0.79104833164825161</c:v>
                </c:pt>
                <c:pt idx="44">
                  <c:v>0.79621205536486839</c:v>
                </c:pt>
                <c:pt idx="45">
                  <c:v>0.80059001391068652</c:v>
                </c:pt>
                <c:pt idx="46">
                  <c:v>0.80417788676917845</c:v>
                </c:pt>
                <c:pt idx="47">
                  <c:v>0.80697213314300198</c:v>
                </c:pt>
                <c:pt idx="48">
                  <c:v>0.80896999544833981</c:v>
                </c:pt>
                <c:pt idx="49">
                  <c:v>0.81016950203630123</c:v>
                </c:pt>
                <c:pt idx="50">
                  <c:v>0.8105694691387022</c:v>
                </c:pt>
                <c:pt idx="51">
                  <c:v>0.81016950203630123</c:v>
                </c:pt>
                <c:pt idx="52">
                  <c:v>0.80896999544833981</c:v>
                </c:pt>
                <c:pt idx="53">
                  <c:v>0.80697213314300198</c:v>
                </c:pt>
                <c:pt idx="54">
                  <c:v>0.80417788676917834</c:v>
                </c:pt>
                <c:pt idx="55">
                  <c:v>0.8005900139106864</c:v>
                </c:pt>
                <c:pt idx="56">
                  <c:v>0.79621205536486839</c:v>
                </c:pt>
                <c:pt idx="57">
                  <c:v>0.79104833164825172</c:v>
                </c:pt>
                <c:pt idx="58">
                  <c:v>0.78510393873272066</c:v>
                </c:pt>
                <c:pt idx="59">
                  <c:v>0.77838474301640748</c:v>
                </c:pt>
                <c:pt idx="60">
                  <c:v>0.77089737553426618</c:v>
                </c:pt>
                <c:pt idx="61">
                  <c:v>0.76264922541404045</c:v>
                </c:pt>
                <c:pt idx="62">
                  <c:v>0.75364843258408798</c:v>
                </c:pt>
                <c:pt idx="63">
                  <c:v>0.74390387974025307</c:v>
                </c:pt>
                <c:pt idx="64">
                  <c:v>0.73342518357971809</c:v>
                </c:pt>
                <c:pt idx="65">
                  <c:v>0.72222268531048561</c:v>
                </c:pt>
                <c:pt idx="66">
                  <c:v>0.71030744044585303</c:v>
                </c:pt>
                <c:pt idx="67">
                  <c:v>0.69769120789395711</c:v>
                </c:pt>
                <c:pt idx="68">
                  <c:v>0.68438643835314994</c:v>
                </c:pt>
                <c:pt idx="69">
                  <c:v>0.67040626202466469</c:v>
                </c:pt>
                <c:pt idx="70">
                  <c:v>0.65576447565468954</c:v>
                </c:pt>
                <c:pt idx="71">
                  <c:v>0.64047552891864812</c:v>
                </c:pt>
                <c:pt idx="72">
                  <c:v>0.62455451016111152</c:v>
                </c:pt>
                <c:pt idx="73">
                  <c:v>0.6080171315054258</c:v>
                </c:pt>
                <c:pt idx="74">
                  <c:v>0.59087971334774192</c:v>
                </c:pt>
                <c:pt idx="75">
                  <c:v>0.5731591682507563</c:v>
                </c:pt>
                <c:pt idx="76">
                  <c:v>0.5548729842530522</c:v>
                </c:pt>
                <c:pt idx="77">
                  <c:v>0.53603920761051738</c:v>
                </c:pt>
                <c:pt idx="78">
                  <c:v>0.51667642498686905</c:v>
                </c:pt>
                <c:pt idx="79">
                  <c:v>0.49680374511085912</c:v>
                </c:pt>
                <c:pt idx="80">
                  <c:v>0.47644077991826816</c:v>
                </c:pt>
                <c:pt idx="81">
                  <c:v>0.45560762519728998</c:v>
                </c:pt>
                <c:pt idx="82">
                  <c:v>0.43432484075641781</c:v>
                </c:pt>
                <c:pt idx="83">
                  <c:v>0.41261343013439195</c:v>
                </c:pt>
                <c:pt idx="84">
                  <c:v>0.39049481987224699</c:v>
                </c:pt>
                <c:pt idx="85">
                  <c:v>0.36799083836789864</c:v>
                </c:pt>
                <c:pt idx="86">
                  <c:v>0.34512369433415385</c:v>
                </c:pt>
                <c:pt idx="87">
                  <c:v>0.32191595488138947</c:v>
                </c:pt>
                <c:pt idx="88">
                  <c:v>0.29839052324654175</c:v>
                </c:pt>
                <c:pt idx="89">
                  <c:v>0.27457061619037382</c:v>
                </c:pt>
                <c:pt idx="90">
                  <c:v>0.25047974108533855</c:v>
                </c:pt>
                <c:pt idx="91">
                  <c:v>0.22614167271663732</c:v>
                </c:pt>
                <c:pt idx="92">
                  <c:v>0.20158042981938012</c:v>
                </c:pt>
                <c:pt idx="93">
                  <c:v>0.17682025137499108</c:v>
                </c:pt>
                <c:pt idx="94">
                  <c:v>0.15188557269026329</c:v>
                </c:pt>
                <c:pt idx="95">
                  <c:v>0.12680100128265689</c:v>
                </c:pt>
                <c:pt idx="96">
                  <c:v>0.1015912925956553</c:v>
                </c:pt>
                <c:pt idx="97">
                  <c:v>7.6281325568126834E-2</c:v>
                </c:pt>
                <c:pt idx="98">
                  <c:v>5.0896078081819021E-2</c:v>
                </c:pt>
                <c:pt idx="99">
                  <c:v>2.5460602311202077E-2</c:v>
                </c:pt>
                <c:pt idx="100">
                  <c:v>9.9306793271138138E-17</c:v>
                </c:pt>
                <c:pt idx="101">
                  <c:v>-2.5460602311201879E-2</c:v>
                </c:pt>
                <c:pt idx="102">
                  <c:v>-5.0896078081818834E-2</c:v>
                </c:pt>
                <c:pt idx="103">
                  <c:v>-7.628132556812664E-2</c:v>
                </c:pt>
                <c:pt idx="104">
                  <c:v>-0.10159129259565509</c:v>
                </c:pt>
                <c:pt idx="105">
                  <c:v>-0.1268010012826567</c:v>
                </c:pt>
                <c:pt idx="106">
                  <c:v>-0.15188557269026309</c:v>
                </c:pt>
                <c:pt idx="107">
                  <c:v>-0.17682025137499122</c:v>
                </c:pt>
                <c:pt idx="108">
                  <c:v>-0.20158042981938029</c:v>
                </c:pt>
                <c:pt idx="109">
                  <c:v>-0.22614167271663746</c:v>
                </c:pt>
                <c:pt idx="110">
                  <c:v>-0.25047974108533871</c:v>
                </c:pt>
                <c:pt idx="111">
                  <c:v>-0.27457061619037398</c:v>
                </c:pt>
                <c:pt idx="112">
                  <c:v>-0.29839052324654192</c:v>
                </c:pt>
                <c:pt idx="113">
                  <c:v>-0.32191595488138897</c:v>
                </c:pt>
                <c:pt idx="114">
                  <c:v>-0.34512369433415335</c:v>
                </c:pt>
                <c:pt idx="115">
                  <c:v>-0.36799083836789814</c:v>
                </c:pt>
                <c:pt idx="116">
                  <c:v>-0.39049481987224649</c:v>
                </c:pt>
                <c:pt idx="117">
                  <c:v>-0.4126134301343915</c:v>
                </c:pt>
                <c:pt idx="118">
                  <c:v>-0.43432484075641736</c:v>
                </c:pt>
                <c:pt idx="119">
                  <c:v>-0.45560762519728976</c:v>
                </c:pt>
                <c:pt idx="120">
                  <c:v>-0.476440779918268</c:v>
                </c:pt>
                <c:pt idx="121">
                  <c:v>-0.49680374511085906</c:v>
                </c:pt>
                <c:pt idx="122">
                  <c:v>-0.51667642498686894</c:v>
                </c:pt>
                <c:pt idx="123">
                  <c:v>-0.53603920761051727</c:v>
                </c:pt>
                <c:pt idx="124">
                  <c:v>-0.5548729842530522</c:v>
                </c:pt>
                <c:pt idx="125">
                  <c:v>-0.57315916825075619</c:v>
                </c:pt>
                <c:pt idx="126">
                  <c:v>-0.59087971334774181</c:v>
                </c:pt>
                <c:pt idx="127">
                  <c:v>-0.60801713150542558</c:v>
                </c:pt>
                <c:pt idx="128">
                  <c:v>-0.62455451016111152</c:v>
                </c:pt>
                <c:pt idx="129">
                  <c:v>-0.64047552891864801</c:v>
                </c:pt>
                <c:pt idx="130">
                  <c:v>-0.65576447565468954</c:v>
                </c:pt>
                <c:pt idx="131">
                  <c:v>-0.67040626202466436</c:v>
                </c:pt>
                <c:pt idx="132">
                  <c:v>-0.68438643835315027</c:v>
                </c:pt>
                <c:pt idx="133">
                  <c:v>-0.69769120789395711</c:v>
                </c:pt>
                <c:pt idx="134">
                  <c:v>-0.71030744044585303</c:v>
                </c:pt>
                <c:pt idx="135">
                  <c:v>-0.7222226853104855</c:v>
                </c:pt>
                <c:pt idx="136">
                  <c:v>-0.73342518357971831</c:v>
                </c:pt>
                <c:pt idx="137">
                  <c:v>-0.74390387974025307</c:v>
                </c:pt>
                <c:pt idx="138">
                  <c:v>-0.75364843258408776</c:v>
                </c:pt>
                <c:pt idx="139">
                  <c:v>-0.76264922541404023</c:v>
                </c:pt>
                <c:pt idx="140">
                  <c:v>-0.77089737553426607</c:v>
                </c:pt>
                <c:pt idx="141">
                  <c:v>-0.77838474301640737</c:v>
                </c:pt>
                <c:pt idx="142">
                  <c:v>-0.78510393873272044</c:v>
                </c:pt>
                <c:pt idx="143">
                  <c:v>-0.7910483316482515</c:v>
                </c:pt>
                <c:pt idx="144">
                  <c:v>-0.7962120553648685</c:v>
                </c:pt>
                <c:pt idx="145">
                  <c:v>-0.8005900139106864</c:v>
                </c:pt>
                <c:pt idx="146">
                  <c:v>-0.80417788676917834</c:v>
                </c:pt>
                <c:pt idx="147">
                  <c:v>-0.80697213314300198</c:v>
                </c:pt>
                <c:pt idx="148">
                  <c:v>-0.80896999544833981</c:v>
                </c:pt>
                <c:pt idx="149">
                  <c:v>-0.81016950203630123</c:v>
                </c:pt>
                <c:pt idx="150">
                  <c:v>-0.8105694691387022</c:v>
                </c:pt>
                <c:pt idx="151">
                  <c:v>-0.81016950203630123</c:v>
                </c:pt>
                <c:pt idx="152">
                  <c:v>-0.80896999544833981</c:v>
                </c:pt>
                <c:pt idx="153">
                  <c:v>-0.80697213314300198</c:v>
                </c:pt>
                <c:pt idx="154">
                  <c:v>-0.80417788676917845</c:v>
                </c:pt>
                <c:pt idx="155">
                  <c:v>-0.80059001391068652</c:v>
                </c:pt>
                <c:pt idx="156">
                  <c:v>-0.7962120553648685</c:v>
                </c:pt>
                <c:pt idx="157">
                  <c:v>-0.79104833164825161</c:v>
                </c:pt>
                <c:pt idx="158">
                  <c:v>-0.78510393873272055</c:v>
                </c:pt>
                <c:pt idx="159">
                  <c:v>-0.77838474301640748</c:v>
                </c:pt>
                <c:pt idx="160">
                  <c:v>-0.77089737553426618</c:v>
                </c:pt>
                <c:pt idx="161">
                  <c:v>-0.76264922541404034</c:v>
                </c:pt>
                <c:pt idx="162">
                  <c:v>-0.75364843258408787</c:v>
                </c:pt>
                <c:pt idx="163">
                  <c:v>-0.74390387974025318</c:v>
                </c:pt>
                <c:pt idx="164">
                  <c:v>-0.73342518357971842</c:v>
                </c:pt>
                <c:pt idx="165">
                  <c:v>-0.72222268531048561</c:v>
                </c:pt>
                <c:pt idx="166">
                  <c:v>-0.71030744044585326</c:v>
                </c:pt>
                <c:pt idx="167">
                  <c:v>-0.69769120789395733</c:v>
                </c:pt>
                <c:pt idx="168">
                  <c:v>-0.68438643835315038</c:v>
                </c:pt>
                <c:pt idx="169">
                  <c:v>-0.67040626202466458</c:v>
                </c:pt>
                <c:pt idx="170">
                  <c:v>-0.65576447565468965</c:v>
                </c:pt>
                <c:pt idx="171">
                  <c:v>-0.64047552891864823</c:v>
                </c:pt>
                <c:pt idx="172">
                  <c:v>-0.62455451016111174</c:v>
                </c:pt>
                <c:pt idx="173">
                  <c:v>-0.60801713150542558</c:v>
                </c:pt>
                <c:pt idx="174">
                  <c:v>-0.59087971334774192</c:v>
                </c:pt>
                <c:pt idx="175">
                  <c:v>-0.57315916825075641</c:v>
                </c:pt>
                <c:pt idx="176">
                  <c:v>-0.55487298425305231</c:v>
                </c:pt>
                <c:pt idx="177">
                  <c:v>-0.53603920761051771</c:v>
                </c:pt>
                <c:pt idx="178">
                  <c:v>-0.51667642498686894</c:v>
                </c:pt>
                <c:pt idx="179">
                  <c:v>-0.49680374511085923</c:v>
                </c:pt>
                <c:pt idx="180">
                  <c:v>-0.47644077991826828</c:v>
                </c:pt>
                <c:pt idx="181">
                  <c:v>-0.45560762519729031</c:v>
                </c:pt>
                <c:pt idx="182">
                  <c:v>-0.43432484075641725</c:v>
                </c:pt>
                <c:pt idx="183">
                  <c:v>-0.41261343013439178</c:v>
                </c:pt>
                <c:pt idx="184">
                  <c:v>-0.39049481987224671</c:v>
                </c:pt>
                <c:pt idx="185">
                  <c:v>-0.3679908383678987</c:v>
                </c:pt>
                <c:pt idx="186">
                  <c:v>-0.3451236943341533</c:v>
                </c:pt>
                <c:pt idx="187">
                  <c:v>-0.32191595488138924</c:v>
                </c:pt>
                <c:pt idx="188">
                  <c:v>-0.29839052324654225</c:v>
                </c:pt>
                <c:pt idx="189">
                  <c:v>-0.27457061619037459</c:v>
                </c:pt>
                <c:pt idx="190">
                  <c:v>-0.2504797410853386</c:v>
                </c:pt>
                <c:pt idx="191">
                  <c:v>-0.22614167271663776</c:v>
                </c:pt>
                <c:pt idx="192">
                  <c:v>-0.20158042981938054</c:v>
                </c:pt>
                <c:pt idx="193">
                  <c:v>-0.17682025137499188</c:v>
                </c:pt>
                <c:pt idx="194">
                  <c:v>-0.15188557269026301</c:v>
                </c:pt>
                <c:pt idx="195">
                  <c:v>-0.12680100128265701</c:v>
                </c:pt>
                <c:pt idx="196">
                  <c:v>-0.10159129259565539</c:v>
                </c:pt>
                <c:pt idx="197">
                  <c:v>-7.6281325568127292E-2</c:v>
                </c:pt>
                <c:pt idx="198">
                  <c:v>-5.0896078081818764E-2</c:v>
                </c:pt>
                <c:pt idx="199">
                  <c:v>-2.5460602311202177E-2</c:v>
                </c:pt>
                <c:pt idx="200">
                  <c:v>-1.9861358654227628E-16</c:v>
                </c:pt>
              </c:numCache>
            </c:numRef>
          </c:val>
        </c:ser>
        <c:ser>
          <c:idx val="2"/>
          <c:order val="2"/>
          <c:tx>
            <c:strRef>
              <c:f>Triangular!$D$1</c:f>
              <c:strCache>
                <c:ptCount val="1"/>
                <c:pt idx="0">
                  <c:v>S2(n=3)</c:v>
                </c:pt>
              </c:strCache>
            </c:strRef>
          </c:tx>
          <c:marker>
            <c:symbol val="none"/>
          </c:marker>
          <c:val>
            <c:numRef>
              <c:f>Triangular!$D$2:$D$202</c:f>
              <c:numCache>
                <c:formatCode>General</c:formatCode>
                <c:ptCount val="201"/>
                <c:pt idx="0">
                  <c:v>0</c:v>
                </c:pt>
                <c:pt idx="1">
                  <c:v>-8.4757028409029791E-3</c:v>
                </c:pt>
                <c:pt idx="2">
                  <c:v>-1.6876174743362553E-2</c:v>
                </c:pt>
                <c:pt idx="3">
                  <c:v>-2.5126852524070827E-2</c:v>
                </c:pt>
                <c:pt idx="4">
                  <c:v>-3.3154502582949066E-2</c:v>
                </c:pt>
                <c:pt idx="5">
                  <c:v>-4.08878709297665E-2</c:v>
                </c:pt>
                <c:pt idx="6">
                  <c:v>-4.8258315639601944E-2</c:v>
                </c:pt>
                <c:pt idx="7">
                  <c:v>-5.5200416123428797E-2</c:v>
                </c:pt>
                <c:pt idx="8">
                  <c:v>-6.1652553805894683E-2</c:v>
                </c:pt>
                <c:pt idx="9">
                  <c:v>-6.7557459056158398E-2</c:v>
                </c:pt>
                <c:pt idx="10">
                  <c:v>-7.286271951718773E-2</c:v>
                </c:pt>
                <c:pt idx="11">
                  <c:v>-7.7521245321550775E-2</c:v>
                </c:pt>
                <c:pt idx="12">
                  <c:v>-8.1491687064413121E-2</c:v>
                </c:pt>
                <c:pt idx="13">
                  <c:v>-8.4738802823782267E-2</c:v>
                </c:pt>
                <c:pt idx="14">
                  <c:v>-8.7233770970302285E-2</c:v>
                </c:pt>
                <c:pt idx="15">
                  <c:v>-8.8954445990076278E-2</c:v>
                </c:pt>
                <c:pt idx="16">
                  <c:v>-8.9885555049815533E-2</c:v>
                </c:pt>
                <c:pt idx="17">
                  <c:v>-9.001883355958902E-2</c:v>
                </c:pt>
                <c:pt idx="18">
                  <c:v>-8.9353098529908706E-2</c:v>
                </c:pt>
                <c:pt idx="19">
                  <c:v>-8.7894259072027969E-2</c:v>
                </c:pt>
                <c:pt idx="20">
                  <c:v>-8.5655263948251792E-2</c:v>
                </c:pt>
                <c:pt idx="21">
                  <c:v>-8.2655986637805892E-2</c:v>
                </c:pt>
                <c:pt idx="22">
                  <c:v>-7.8923048938428123E-2</c:v>
                </c:pt>
                <c:pt idx="23">
                  <c:v>-7.4489584669407152E-2</c:v>
                </c:pt>
                <c:pt idx="24">
                  <c:v>-6.9394945573456823E-2</c:v>
                </c:pt>
                <c:pt idx="25">
                  <c:v>-6.368435202786181E-2</c:v>
                </c:pt>
                <c:pt idx="26">
                  <c:v>-5.7408491665207673E-2</c:v>
                </c:pt>
                <c:pt idx="27">
                  <c:v>-5.062306946636555E-2</c:v>
                </c:pt>
                <c:pt idx="28">
                  <c:v>-4.3388313319138512E-2</c:v>
                </c:pt>
                <c:pt idx="29">
                  <c:v>-3.5768439431265536E-2</c:v>
                </c:pt>
                <c:pt idx="30">
                  <c:v>-2.7831082342815391E-2</c:v>
                </c:pt>
                <c:pt idx="31">
                  <c:v>-1.9646694597221268E-2</c:v>
                </c:pt>
                <c:pt idx="32">
                  <c:v>-1.1287921399517216E-2</c:v>
                </c:pt>
                <c:pt idx="33">
                  <c:v>-2.8289558123557861E-3</c:v>
                </c:pt>
                <c:pt idx="34">
                  <c:v>5.6551197868687586E-3</c:v>
                </c:pt>
                <c:pt idx="35">
                  <c:v>1.408900014251741E-2</c:v>
                </c:pt>
                <c:pt idx="36">
                  <c:v>2.2397825535486658E-2</c:v>
                </c:pt>
                <c:pt idx="37">
                  <c:v>3.0507846243374846E-2</c:v>
                </c:pt>
                <c:pt idx="38">
                  <c:v>3.8347077148239289E-2</c:v>
                </c:pt>
                <c:pt idx="39">
                  <c:v>4.5845936681599087E-2</c:v>
                </c:pt>
                <c:pt idx="40">
                  <c:v>5.2937864435363108E-2</c:v>
                </c:pt>
                <c:pt idx="41">
                  <c:v>5.9559911956724144E-2</c:v>
                </c:pt>
                <c:pt idx="42">
                  <c:v>6.5653301483082419E-2</c:v>
                </c:pt>
                <c:pt idx="43">
                  <c:v>7.1163947657627555E-2</c:v>
                </c:pt>
                <c:pt idx="44">
                  <c:v>7.6042937594794427E-2</c:v>
                </c:pt>
                <c:pt idx="45">
                  <c:v>8.024696503449838E-2</c:v>
                </c:pt>
                <c:pt idx="46">
                  <c:v>8.3738714731565328E-2</c:v>
                </c:pt>
                <c:pt idx="47">
                  <c:v>8.6487193668489712E-2</c:v>
                </c:pt>
                <c:pt idx="48">
                  <c:v>8.8468006151652054E-2</c:v>
                </c:pt>
                <c:pt idx="49">
                  <c:v>8.9663570349222441E-2</c:v>
                </c:pt>
                <c:pt idx="50">
                  <c:v>9.0063274348744685E-2</c:v>
                </c:pt>
                <c:pt idx="51">
                  <c:v>8.9663570349222441E-2</c:v>
                </c:pt>
                <c:pt idx="52">
                  <c:v>8.8468006151652054E-2</c:v>
                </c:pt>
                <c:pt idx="53">
                  <c:v>8.6487193668489712E-2</c:v>
                </c:pt>
                <c:pt idx="54">
                  <c:v>8.3738714731565314E-2</c:v>
                </c:pt>
                <c:pt idx="55">
                  <c:v>8.0246965034498394E-2</c:v>
                </c:pt>
                <c:pt idx="56">
                  <c:v>7.6042937594794441E-2</c:v>
                </c:pt>
                <c:pt idx="57">
                  <c:v>7.1163947657627583E-2</c:v>
                </c:pt>
                <c:pt idx="58">
                  <c:v>6.5653301483082488E-2</c:v>
                </c:pt>
                <c:pt idx="59">
                  <c:v>5.9559911956724193E-2</c:v>
                </c:pt>
                <c:pt idx="60">
                  <c:v>5.2937864435363136E-2</c:v>
                </c:pt>
                <c:pt idx="61">
                  <c:v>4.5845936681599156E-2</c:v>
                </c:pt>
                <c:pt idx="62">
                  <c:v>3.8347077148239324E-2</c:v>
                </c:pt>
                <c:pt idx="63">
                  <c:v>3.0507846243374877E-2</c:v>
                </c:pt>
                <c:pt idx="64">
                  <c:v>2.2397825535486648E-2</c:v>
                </c:pt>
                <c:pt idx="65">
                  <c:v>1.4089000142517445E-2</c:v>
                </c:pt>
                <c:pt idx="66">
                  <c:v>5.6551197868687517E-3</c:v>
                </c:pt>
                <c:pt idx="67">
                  <c:v>-2.828955812355833E-3</c:v>
                </c:pt>
                <c:pt idx="68">
                  <c:v>-1.1287921399517222E-2</c:v>
                </c:pt>
                <c:pt idx="69">
                  <c:v>-1.9646694597221195E-2</c:v>
                </c:pt>
                <c:pt idx="70">
                  <c:v>-2.7831082342815359E-2</c:v>
                </c:pt>
                <c:pt idx="71">
                  <c:v>-3.5768439431265432E-2</c:v>
                </c:pt>
                <c:pt idx="72">
                  <c:v>-4.3388313319138484E-2</c:v>
                </c:pt>
                <c:pt idx="73">
                  <c:v>-5.062306946636555E-2</c:v>
                </c:pt>
                <c:pt idx="74">
                  <c:v>-5.7408491665207617E-2</c:v>
                </c:pt>
                <c:pt idx="75">
                  <c:v>-6.3684352027861796E-2</c:v>
                </c:pt>
                <c:pt idx="76">
                  <c:v>-6.9394945573456823E-2</c:v>
                </c:pt>
                <c:pt idx="77">
                  <c:v>-7.4489584669407152E-2</c:v>
                </c:pt>
                <c:pt idx="78">
                  <c:v>-7.8923048938428109E-2</c:v>
                </c:pt>
                <c:pt idx="79">
                  <c:v>-8.2655986637805892E-2</c:v>
                </c:pt>
                <c:pt idx="80">
                  <c:v>-8.5655263948251778E-2</c:v>
                </c:pt>
                <c:pt idx="81">
                  <c:v>-8.7894259072027969E-2</c:v>
                </c:pt>
                <c:pt idx="82">
                  <c:v>-8.9353098529908706E-2</c:v>
                </c:pt>
                <c:pt idx="83">
                  <c:v>-9.001883355958902E-2</c:v>
                </c:pt>
                <c:pt idx="84">
                  <c:v>-8.9885555049815533E-2</c:v>
                </c:pt>
                <c:pt idx="85">
                  <c:v>-8.8954445990076292E-2</c:v>
                </c:pt>
                <c:pt idx="86">
                  <c:v>-8.7233770970302285E-2</c:v>
                </c:pt>
                <c:pt idx="87">
                  <c:v>-8.4738802823782294E-2</c:v>
                </c:pt>
                <c:pt idx="88">
                  <c:v>-8.1491687064413162E-2</c:v>
                </c:pt>
                <c:pt idx="89">
                  <c:v>-7.7521245321550775E-2</c:v>
                </c:pt>
                <c:pt idx="90">
                  <c:v>-7.2862719517187743E-2</c:v>
                </c:pt>
                <c:pt idx="91">
                  <c:v>-6.7557459056158453E-2</c:v>
                </c:pt>
                <c:pt idx="92">
                  <c:v>-6.1652553805894648E-2</c:v>
                </c:pt>
                <c:pt idx="93">
                  <c:v>-5.5200416123428811E-2</c:v>
                </c:pt>
                <c:pt idx="94">
                  <c:v>-4.8258315639601999E-2</c:v>
                </c:pt>
                <c:pt idx="95">
                  <c:v>-4.0887870929766604E-2</c:v>
                </c:pt>
                <c:pt idx="96">
                  <c:v>-3.3154502582949066E-2</c:v>
                </c:pt>
                <c:pt idx="97">
                  <c:v>-2.5126852524070872E-2</c:v>
                </c:pt>
                <c:pt idx="98">
                  <c:v>-1.6876174743362646E-2</c:v>
                </c:pt>
                <c:pt idx="99">
                  <c:v>-8.4757028409029635E-3</c:v>
                </c:pt>
                <c:pt idx="100">
                  <c:v>-3.3102264423712713E-17</c:v>
                </c:pt>
                <c:pt idx="101">
                  <c:v>8.4757028409028976E-3</c:v>
                </c:pt>
                <c:pt idx="102">
                  <c:v>1.6876174743362581E-2</c:v>
                </c:pt>
                <c:pt idx="103">
                  <c:v>2.5126852524070806E-2</c:v>
                </c:pt>
                <c:pt idx="104">
                  <c:v>3.3154502582949004E-2</c:v>
                </c:pt>
                <c:pt idx="105">
                  <c:v>4.0887870929766548E-2</c:v>
                </c:pt>
                <c:pt idx="106">
                  <c:v>4.8258315639601937E-2</c:v>
                </c:pt>
                <c:pt idx="107">
                  <c:v>5.5200416123428762E-2</c:v>
                </c:pt>
                <c:pt idx="108">
                  <c:v>6.1652553805894725E-2</c:v>
                </c:pt>
                <c:pt idx="109">
                  <c:v>6.7557459056158412E-2</c:v>
                </c:pt>
                <c:pt idx="110">
                  <c:v>7.2862719517187702E-2</c:v>
                </c:pt>
                <c:pt idx="111">
                  <c:v>7.7521245321550816E-2</c:v>
                </c:pt>
                <c:pt idx="112">
                  <c:v>8.1491687064413135E-2</c:v>
                </c:pt>
                <c:pt idx="113">
                  <c:v>8.4738802823782211E-2</c:v>
                </c:pt>
                <c:pt idx="114">
                  <c:v>8.7233770970302271E-2</c:v>
                </c:pt>
                <c:pt idx="115">
                  <c:v>8.895444599007625E-2</c:v>
                </c:pt>
                <c:pt idx="116">
                  <c:v>8.9885555049815519E-2</c:v>
                </c:pt>
                <c:pt idx="117">
                  <c:v>9.001883355958902E-2</c:v>
                </c:pt>
                <c:pt idx="118">
                  <c:v>8.935309852990872E-2</c:v>
                </c:pt>
                <c:pt idx="119">
                  <c:v>8.7894259072027997E-2</c:v>
                </c:pt>
                <c:pt idx="120">
                  <c:v>8.5655263948251806E-2</c:v>
                </c:pt>
                <c:pt idx="121">
                  <c:v>8.265598663780592E-2</c:v>
                </c:pt>
                <c:pt idx="122">
                  <c:v>7.8923048938428178E-2</c:v>
                </c:pt>
                <c:pt idx="123">
                  <c:v>7.448958466940718E-2</c:v>
                </c:pt>
                <c:pt idx="124">
                  <c:v>6.9394945573456865E-2</c:v>
                </c:pt>
                <c:pt idx="125">
                  <c:v>6.3684352027861893E-2</c:v>
                </c:pt>
                <c:pt idx="126">
                  <c:v>5.7408491665207666E-2</c:v>
                </c:pt>
                <c:pt idx="127">
                  <c:v>5.0623069466365606E-2</c:v>
                </c:pt>
                <c:pt idx="128">
                  <c:v>4.3388313319138477E-2</c:v>
                </c:pt>
                <c:pt idx="129">
                  <c:v>3.5768439431265495E-2</c:v>
                </c:pt>
                <c:pt idx="130">
                  <c:v>2.7831082342815425E-2</c:v>
                </c:pt>
                <c:pt idx="131">
                  <c:v>1.9646694597221185E-2</c:v>
                </c:pt>
                <c:pt idx="132">
                  <c:v>1.1287921399517207E-2</c:v>
                </c:pt>
                <c:pt idx="133">
                  <c:v>2.8289558123558191E-3</c:v>
                </c:pt>
                <c:pt idx="134">
                  <c:v>-5.6551197868688454E-3</c:v>
                </c:pt>
                <c:pt idx="135">
                  <c:v>-1.4089000142517457E-2</c:v>
                </c:pt>
                <c:pt idx="136">
                  <c:v>-2.2397825535486665E-2</c:v>
                </c:pt>
                <c:pt idx="137">
                  <c:v>-3.0507846243374968E-2</c:v>
                </c:pt>
                <c:pt idx="138">
                  <c:v>-3.8347077148239192E-2</c:v>
                </c:pt>
                <c:pt idx="139">
                  <c:v>-4.5845936681598955E-2</c:v>
                </c:pt>
                <c:pt idx="140">
                  <c:v>-5.293786443536308E-2</c:v>
                </c:pt>
                <c:pt idx="141">
                  <c:v>-5.9559911956724082E-2</c:v>
                </c:pt>
                <c:pt idx="142">
                  <c:v>-6.5653301483082335E-2</c:v>
                </c:pt>
                <c:pt idx="143">
                  <c:v>-7.1163947657627541E-2</c:v>
                </c:pt>
                <c:pt idx="144">
                  <c:v>-7.6042937594794413E-2</c:v>
                </c:pt>
                <c:pt idx="145">
                  <c:v>-8.0246965034498338E-2</c:v>
                </c:pt>
                <c:pt idx="146">
                  <c:v>-8.3738714731565328E-2</c:v>
                </c:pt>
                <c:pt idx="147">
                  <c:v>-8.6487193668489698E-2</c:v>
                </c:pt>
                <c:pt idx="148">
                  <c:v>-8.8468006151652026E-2</c:v>
                </c:pt>
                <c:pt idx="149">
                  <c:v>-8.9663570349222441E-2</c:v>
                </c:pt>
                <c:pt idx="150">
                  <c:v>-9.0063274348744685E-2</c:v>
                </c:pt>
                <c:pt idx="151">
                  <c:v>-8.9663570349222455E-2</c:v>
                </c:pt>
                <c:pt idx="152">
                  <c:v>-8.846800615165204E-2</c:v>
                </c:pt>
                <c:pt idx="153">
                  <c:v>-8.6487193668489726E-2</c:v>
                </c:pt>
                <c:pt idx="154">
                  <c:v>-8.3738714731565356E-2</c:v>
                </c:pt>
                <c:pt idx="155">
                  <c:v>-8.024696503449838E-2</c:v>
                </c:pt>
                <c:pt idx="156">
                  <c:v>-7.6042937594794455E-2</c:v>
                </c:pt>
                <c:pt idx="157">
                  <c:v>-7.1163947657627596E-2</c:v>
                </c:pt>
                <c:pt idx="158">
                  <c:v>-6.5653301483082405E-2</c:v>
                </c:pt>
                <c:pt idx="159">
                  <c:v>-5.9559911956724158E-2</c:v>
                </c:pt>
                <c:pt idx="160">
                  <c:v>-5.2937864435363156E-2</c:v>
                </c:pt>
                <c:pt idx="161">
                  <c:v>-4.5845936681599045E-2</c:v>
                </c:pt>
                <c:pt idx="162">
                  <c:v>-3.8347077148239282E-2</c:v>
                </c:pt>
                <c:pt idx="163">
                  <c:v>-3.0507846243375058E-2</c:v>
                </c:pt>
                <c:pt idx="164">
                  <c:v>-2.2397825535486759E-2</c:v>
                </c:pt>
                <c:pt idx="165">
                  <c:v>-1.4089000142517554E-2</c:v>
                </c:pt>
                <c:pt idx="166">
                  <c:v>-5.6551197868689443E-3</c:v>
                </c:pt>
                <c:pt idx="167">
                  <c:v>2.8289558123557198E-3</c:v>
                </c:pt>
                <c:pt idx="168">
                  <c:v>1.128792139951711E-2</c:v>
                </c:pt>
                <c:pt idx="169">
                  <c:v>1.9646694597221088E-2</c:v>
                </c:pt>
                <c:pt idx="170">
                  <c:v>2.7831082342815176E-2</c:v>
                </c:pt>
                <c:pt idx="171">
                  <c:v>3.5768439431265404E-2</c:v>
                </c:pt>
                <c:pt idx="172">
                  <c:v>4.3388313319138526E-2</c:v>
                </c:pt>
                <c:pt idx="173">
                  <c:v>5.0623069466365397E-2</c:v>
                </c:pt>
                <c:pt idx="174">
                  <c:v>5.7408491665207596E-2</c:v>
                </c:pt>
                <c:pt idx="175">
                  <c:v>6.3684352027861824E-2</c:v>
                </c:pt>
                <c:pt idx="176">
                  <c:v>6.9394945573456712E-2</c:v>
                </c:pt>
                <c:pt idx="177">
                  <c:v>7.4489584669407125E-2</c:v>
                </c:pt>
                <c:pt idx="178">
                  <c:v>7.8923048938428136E-2</c:v>
                </c:pt>
                <c:pt idx="179">
                  <c:v>8.2655986637805809E-2</c:v>
                </c:pt>
                <c:pt idx="180">
                  <c:v>8.5655263948251778E-2</c:v>
                </c:pt>
                <c:pt idx="181">
                  <c:v>8.7894259072027969E-2</c:v>
                </c:pt>
                <c:pt idx="182">
                  <c:v>8.9353098529908692E-2</c:v>
                </c:pt>
                <c:pt idx="183">
                  <c:v>9.001883355958902E-2</c:v>
                </c:pt>
                <c:pt idx="184">
                  <c:v>8.9885555049815533E-2</c:v>
                </c:pt>
                <c:pt idx="185">
                  <c:v>8.8954445990076292E-2</c:v>
                </c:pt>
                <c:pt idx="186">
                  <c:v>8.7233770970302285E-2</c:v>
                </c:pt>
                <c:pt idx="187">
                  <c:v>8.4738802823782239E-2</c:v>
                </c:pt>
                <c:pt idx="188">
                  <c:v>8.1491687064413176E-2</c:v>
                </c:pt>
                <c:pt idx="189">
                  <c:v>7.7521245321550789E-2</c:v>
                </c:pt>
                <c:pt idx="190">
                  <c:v>7.2862719517187854E-2</c:v>
                </c:pt>
                <c:pt idx="191">
                  <c:v>6.7557459056158481E-2</c:v>
                </c:pt>
                <c:pt idx="192">
                  <c:v>6.1652553805894669E-2</c:v>
                </c:pt>
                <c:pt idx="193">
                  <c:v>5.5200416123428957E-2</c:v>
                </c:pt>
                <c:pt idx="194">
                  <c:v>4.8258315639602027E-2</c:v>
                </c:pt>
                <c:pt idx="195">
                  <c:v>4.0887870929766493E-2</c:v>
                </c:pt>
                <c:pt idx="196">
                  <c:v>3.3154502582949247E-2</c:v>
                </c:pt>
                <c:pt idx="197">
                  <c:v>2.5126852524070903E-2</c:v>
                </c:pt>
                <c:pt idx="198">
                  <c:v>1.6876174743362522E-2</c:v>
                </c:pt>
                <c:pt idx="199">
                  <c:v>8.475702840903156E-3</c:v>
                </c:pt>
                <c:pt idx="200">
                  <c:v>6.6204528847425425E-17</c:v>
                </c:pt>
              </c:numCache>
            </c:numRef>
          </c:val>
        </c:ser>
        <c:ser>
          <c:idx val="3"/>
          <c:order val="3"/>
          <c:tx>
            <c:strRef>
              <c:f>Triangular!$E$1</c:f>
              <c:strCache>
                <c:ptCount val="1"/>
                <c:pt idx="0">
                  <c:v>S3(n=5)</c:v>
                </c:pt>
              </c:strCache>
            </c:strRef>
          </c:tx>
          <c:marker>
            <c:symbol val="none"/>
          </c:marker>
          <c:val>
            <c:numRef>
              <c:f>Triangular!$E$2:$E$202</c:f>
              <c:numCache>
                <c:formatCode>General</c:formatCode>
                <c:ptCount val="201"/>
                <c:pt idx="0">
                  <c:v>0</c:v>
                </c:pt>
                <c:pt idx="1">
                  <c:v>5.0720400513062725E-3</c:v>
                </c:pt>
                <c:pt idx="2">
                  <c:v>1.0019189643413537E-2</c:v>
                </c:pt>
                <c:pt idx="3">
                  <c:v>1.4719633534715941E-2</c:v>
                </c:pt>
                <c:pt idx="4">
                  <c:v>1.9057631196730724E-2</c:v>
                </c:pt>
                <c:pt idx="5">
                  <c:v>2.2926366730030252E-2</c:v>
                </c:pt>
                <c:pt idx="6">
                  <c:v>2.6230579026187584E-2</c:v>
                </c:pt>
                <c:pt idx="7">
                  <c:v>2.888890741241942E-2</c:v>
                </c:pt>
                <c:pt idx="8">
                  <c:v>3.0835895021370643E-2</c:v>
                </c:pt>
                <c:pt idx="9">
                  <c:v>3.2023600556427459E-2</c:v>
                </c:pt>
                <c:pt idx="10">
                  <c:v>3.242277876554809E-2</c:v>
                </c:pt>
                <c:pt idx="11">
                  <c:v>3.2023600556427459E-2</c:v>
                </c:pt>
                <c:pt idx="12">
                  <c:v>3.0835895021370647E-2</c:v>
                </c:pt>
                <c:pt idx="13">
                  <c:v>2.8888907412419423E-2</c:v>
                </c:pt>
                <c:pt idx="14">
                  <c:v>2.6230579026187584E-2</c:v>
                </c:pt>
                <c:pt idx="15">
                  <c:v>2.2926366730030255E-2</c:v>
                </c:pt>
                <c:pt idx="16">
                  <c:v>1.9057631196730727E-2</c:v>
                </c:pt>
                <c:pt idx="17">
                  <c:v>1.4719633534715946E-2</c:v>
                </c:pt>
                <c:pt idx="18">
                  <c:v>1.0019189643413541E-2</c:v>
                </c:pt>
                <c:pt idx="19">
                  <c:v>5.0720400513062759E-3</c:v>
                </c:pt>
                <c:pt idx="20">
                  <c:v>3.9722717308455254E-18</c:v>
                </c:pt>
                <c:pt idx="21">
                  <c:v>-5.0720400513062681E-3</c:v>
                </c:pt>
                <c:pt idx="22">
                  <c:v>-1.0019189643413534E-2</c:v>
                </c:pt>
                <c:pt idx="23">
                  <c:v>-1.4719633534715939E-2</c:v>
                </c:pt>
                <c:pt idx="24">
                  <c:v>-1.905763119673072E-2</c:v>
                </c:pt>
                <c:pt idx="25">
                  <c:v>-2.2926366730030252E-2</c:v>
                </c:pt>
                <c:pt idx="26">
                  <c:v>-2.623057902618758E-2</c:v>
                </c:pt>
                <c:pt idx="27">
                  <c:v>-2.888890741241942E-2</c:v>
                </c:pt>
                <c:pt idx="28">
                  <c:v>-3.0835895021370643E-2</c:v>
                </c:pt>
                <c:pt idx="29">
                  <c:v>-3.2023600556427459E-2</c:v>
                </c:pt>
                <c:pt idx="30">
                  <c:v>-3.242277876554809E-2</c:v>
                </c:pt>
                <c:pt idx="31">
                  <c:v>-3.2023600556427459E-2</c:v>
                </c:pt>
                <c:pt idx="32">
                  <c:v>-3.0835895021370647E-2</c:v>
                </c:pt>
                <c:pt idx="33">
                  <c:v>-2.8888907412419423E-2</c:v>
                </c:pt>
                <c:pt idx="34">
                  <c:v>-2.6230579026187587E-2</c:v>
                </c:pt>
                <c:pt idx="35">
                  <c:v>-2.2926366730030259E-2</c:v>
                </c:pt>
                <c:pt idx="36">
                  <c:v>-1.9057631196730731E-2</c:v>
                </c:pt>
                <c:pt idx="37">
                  <c:v>-1.471963353471595E-2</c:v>
                </c:pt>
                <c:pt idx="38">
                  <c:v>-1.0019189643413544E-2</c:v>
                </c:pt>
                <c:pt idx="39">
                  <c:v>-5.0720400513062803E-3</c:v>
                </c:pt>
                <c:pt idx="40">
                  <c:v>-7.9445434616910508E-18</c:v>
                </c:pt>
                <c:pt idx="41">
                  <c:v>5.0720400513062647E-3</c:v>
                </c:pt>
                <c:pt idx="42">
                  <c:v>1.001918964341353E-2</c:v>
                </c:pt>
                <c:pt idx="43">
                  <c:v>1.4719633534715936E-2</c:v>
                </c:pt>
                <c:pt idx="44">
                  <c:v>1.9057631196730717E-2</c:v>
                </c:pt>
                <c:pt idx="45">
                  <c:v>2.2926366730030248E-2</c:v>
                </c:pt>
                <c:pt idx="46">
                  <c:v>2.6230579026187577E-2</c:v>
                </c:pt>
                <c:pt idx="47">
                  <c:v>2.8888907412419416E-2</c:v>
                </c:pt>
                <c:pt idx="48">
                  <c:v>3.0835895021370643E-2</c:v>
                </c:pt>
                <c:pt idx="49">
                  <c:v>3.2023600556427459E-2</c:v>
                </c:pt>
                <c:pt idx="50">
                  <c:v>3.242277876554809E-2</c:v>
                </c:pt>
                <c:pt idx="51">
                  <c:v>3.2023600556427459E-2</c:v>
                </c:pt>
                <c:pt idx="52">
                  <c:v>3.0835895021370647E-2</c:v>
                </c:pt>
                <c:pt idx="53">
                  <c:v>2.8888907412419413E-2</c:v>
                </c:pt>
                <c:pt idx="54">
                  <c:v>2.6230579026187591E-2</c:v>
                </c:pt>
                <c:pt idx="55">
                  <c:v>2.2926366730030241E-2</c:v>
                </c:pt>
                <c:pt idx="56">
                  <c:v>1.9057631196730731E-2</c:v>
                </c:pt>
                <c:pt idx="57">
                  <c:v>1.4719633534715979E-2</c:v>
                </c:pt>
                <c:pt idx="58">
                  <c:v>1.0019189643413551E-2</c:v>
                </c:pt>
                <c:pt idx="59">
                  <c:v>5.0720400513063124E-3</c:v>
                </c:pt>
                <c:pt idx="60">
                  <c:v>1.1916815192536577E-17</c:v>
                </c:pt>
                <c:pt idx="61">
                  <c:v>-5.0720400513062317E-3</c:v>
                </c:pt>
                <c:pt idx="62">
                  <c:v>-1.0019189643413527E-2</c:v>
                </c:pt>
                <c:pt idx="63">
                  <c:v>-1.4719633534715958E-2</c:v>
                </c:pt>
                <c:pt idx="64">
                  <c:v>-1.9057631196730714E-2</c:v>
                </c:pt>
                <c:pt idx="65">
                  <c:v>-2.2926366730030266E-2</c:v>
                </c:pt>
                <c:pt idx="66">
                  <c:v>-2.6230579026187577E-2</c:v>
                </c:pt>
                <c:pt idx="67">
                  <c:v>-2.8888907412419434E-2</c:v>
                </c:pt>
                <c:pt idx="68">
                  <c:v>-3.083589502137064E-2</c:v>
                </c:pt>
                <c:pt idx="69">
                  <c:v>-3.2023600556427452E-2</c:v>
                </c:pt>
                <c:pt idx="70">
                  <c:v>-3.242277876554809E-2</c:v>
                </c:pt>
                <c:pt idx="71">
                  <c:v>-3.2023600556427466E-2</c:v>
                </c:pt>
                <c:pt idx="72">
                  <c:v>-3.083589502137065E-2</c:v>
                </c:pt>
                <c:pt idx="73">
                  <c:v>-2.8888907412419444E-2</c:v>
                </c:pt>
                <c:pt idx="74">
                  <c:v>-2.6230579026187591E-2</c:v>
                </c:pt>
                <c:pt idx="75">
                  <c:v>-2.2926366730030283E-2</c:v>
                </c:pt>
                <c:pt idx="76">
                  <c:v>-1.9057631196730734E-2</c:v>
                </c:pt>
                <c:pt idx="77">
                  <c:v>-1.4719633534715931E-2</c:v>
                </c:pt>
                <c:pt idx="78">
                  <c:v>-1.0019189643413555E-2</c:v>
                </c:pt>
                <c:pt idx="79">
                  <c:v>-5.0720400513062595E-3</c:v>
                </c:pt>
                <c:pt idx="80">
                  <c:v>-1.5889086923382102E-17</c:v>
                </c:pt>
                <c:pt idx="81">
                  <c:v>5.0720400513062846E-3</c:v>
                </c:pt>
                <c:pt idx="82">
                  <c:v>1.0019189643413523E-2</c:v>
                </c:pt>
                <c:pt idx="83">
                  <c:v>1.4719633534715903E-2</c:v>
                </c:pt>
                <c:pt idx="84">
                  <c:v>1.905763119673071E-2</c:v>
                </c:pt>
                <c:pt idx="85">
                  <c:v>2.292636673003022E-2</c:v>
                </c:pt>
                <c:pt idx="86">
                  <c:v>2.6230579026187573E-2</c:v>
                </c:pt>
                <c:pt idx="87">
                  <c:v>2.8888907412419403E-2</c:v>
                </c:pt>
                <c:pt idx="88">
                  <c:v>3.083589502137064E-2</c:v>
                </c:pt>
                <c:pt idx="89">
                  <c:v>3.2023600556427459E-2</c:v>
                </c:pt>
                <c:pt idx="90">
                  <c:v>3.242277876554809E-2</c:v>
                </c:pt>
                <c:pt idx="91">
                  <c:v>3.2023600556427459E-2</c:v>
                </c:pt>
                <c:pt idx="92">
                  <c:v>3.083589502137065E-2</c:v>
                </c:pt>
                <c:pt idx="93">
                  <c:v>2.8888907412419416E-2</c:v>
                </c:pt>
                <c:pt idx="94">
                  <c:v>2.6230579026187594E-2</c:v>
                </c:pt>
                <c:pt idx="95">
                  <c:v>2.2926366730030286E-2</c:v>
                </c:pt>
                <c:pt idx="96">
                  <c:v>1.9057631196730738E-2</c:v>
                </c:pt>
                <c:pt idx="97">
                  <c:v>1.4719633534715986E-2</c:v>
                </c:pt>
                <c:pt idx="98">
                  <c:v>1.0019189643413558E-2</c:v>
                </c:pt>
                <c:pt idx="99">
                  <c:v>5.0720400513063202E-3</c:v>
                </c:pt>
                <c:pt idx="100">
                  <c:v>1.9861358654227629E-17</c:v>
                </c:pt>
                <c:pt idx="101">
                  <c:v>-5.0720400513062812E-3</c:v>
                </c:pt>
                <c:pt idx="102">
                  <c:v>-1.0019189643413574E-2</c:v>
                </c:pt>
                <c:pt idx="103">
                  <c:v>-1.4719633534715899E-2</c:v>
                </c:pt>
                <c:pt idx="104">
                  <c:v>-1.9057631196730707E-2</c:v>
                </c:pt>
                <c:pt idx="105">
                  <c:v>-2.2926366730030259E-2</c:v>
                </c:pt>
                <c:pt idx="106">
                  <c:v>-2.6230579026187605E-2</c:v>
                </c:pt>
                <c:pt idx="107">
                  <c:v>-2.8888907412419455E-2</c:v>
                </c:pt>
                <c:pt idx="108">
                  <c:v>-3.083589502137064E-2</c:v>
                </c:pt>
                <c:pt idx="109">
                  <c:v>-3.2023600556427459E-2</c:v>
                </c:pt>
                <c:pt idx="110">
                  <c:v>-3.242277876554809E-2</c:v>
                </c:pt>
                <c:pt idx="111">
                  <c:v>-3.2023600556427452E-2</c:v>
                </c:pt>
                <c:pt idx="112">
                  <c:v>-3.083589502137065E-2</c:v>
                </c:pt>
                <c:pt idx="113">
                  <c:v>-2.8888907412419472E-2</c:v>
                </c:pt>
                <c:pt idx="114">
                  <c:v>-2.6230579026187632E-2</c:v>
                </c:pt>
                <c:pt idx="115">
                  <c:v>-2.292636673003029E-2</c:v>
                </c:pt>
                <c:pt idx="116">
                  <c:v>-1.9057631196730741E-2</c:v>
                </c:pt>
                <c:pt idx="117">
                  <c:v>-1.4719633534716042E-2</c:v>
                </c:pt>
                <c:pt idx="118">
                  <c:v>-1.0019189643413615E-2</c:v>
                </c:pt>
                <c:pt idx="119">
                  <c:v>-5.0720400513063245E-3</c:v>
                </c:pt>
                <c:pt idx="120">
                  <c:v>-2.3833630385073154E-17</c:v>
                </c:pt>
                <c:pt idx="121">
                  <c:v>5.0720400513062768E-3</c:v>
                </c:pt>
                <c:pt idx="122">
                  <c:v>1.0019189643413461E-2</c:v>
                </c:pt>
                <c:pt idx="123">
                  <c:v>1.4719633534715894E-2</c:v>
                </c:pt>
                <c:pt idx="124">
                  <c:v>1.9057631196730703E-2</c:v>
                </c:pt>
                <c:pt idx="125">
                  <c:v>2.2926366730030255E-2</c:v>
                </c:pt>
                <c:pt idx="126">
                  <c:v>2.6230579026187601E-2</c:v>
                </c:pt>
                <c:pt idx="127">
                  <c:v>2.8888907412419399E-2</c:v>
                </c:pt>
                <c:pt idx="128">
                  <c:v>3.0835895021370636E-2</c:v>
                </c:pt>
                <c:pt idx="129">
                  <c:v>3.2023600556427459E-2</c:v>
                </c:pt>
                <c:pt idx="130">
                  <c:v>3.242277876554809E-2</c:v>
                </c:pt>
                <c:pt idx="131">
                  <c:v>3.2023600556427466E-2</c:v>
                </c:pt>
                <c:pt idx="132">
                  <c:v>3.0835895021370654E-2</c:v>
                </c:pt>
                <c:pt idx="133">
                  <c:v>2.888890741241942E-2</c:v>
                </c:pt>
                <c:pt idx="134">
                  <c:v>2.6230579026187566E-2</c:v>
                </c:pt>
                <c:pt idx="135">
                  <c:v>2.292636673003021E-2</c:v>
                </c:pt>
                <c:pt idx="136">
                  <c:v>1.9057631196730745E-2</c:v>
                </c:pt>
                <c:pt idx="137">
                  <c:v>1.4719633534715941E-2</c:v>
                </c:pt>
                <c:pt idx="138">
                  <c:v>1.0019189643413619E-2</c:v>
                </c:pt>
                <c:pt idx="139">
                  <c:v>5.072040051306328E-3</c:v>
                </c:pt>
                <c:pt idx="140">
                  <c:v>2.7805902115918682E-17</c:v>
                </c:pt>
                <c:pt idx="141">
                  <c:v>-5.0720400513061589E-3</c:v>
                </c:pt>
                <c:pt idx="142">
                  <c:v>-1.0019189643413457E-2</c:v>
                </c:pt>
                <c:pt idx="143">
                  <c:v>-1.4719633534715891E-2</c:v>
                </c:pt>
                <c:pt idx="144">
                  <c:v>-1.9057631196730703E-2</c:v>
                </c:pt>
                <c:pt idx="145">
                  <c:v>-2.2926366730030255E-2</c:v>
                </c:pt>
                <c:pt idx="146">
                  <c:v>-2.6230579026187535E-2</c:v>
                </c:pt>
                <c:pt idx="147">
                  <c:v>-2.8888907412419396E-2</c:v>
                </c:pt>
                <c:pt idx="148">
                  <c:v>-3.0835895021370636E-2</c:v>
                </c:pt>
                <c:pt idx="149">
                  <c:v>-3.2023600556427459E-2</c:v>
                </c:pt>
                <c:pt idx="150">
                  <c:v>-3.242277876554809E-2</c:v>
                </c:pt>
                <c:pt idx="151">
                  <c:v>-3.2023600556427466E-2</c:v>
                </c:pt>
                <c:pt idx="152">
                  <c:v>-3.0835895021370654E-2</c:v>
                </c:pt>
                <c:pt idx="153">
                  <c:v>-2.8888907412419423E-2</c:v>
                </c:pt>
                <c:pt idx="154">
                  <c:v>-2.6230579026187566E-2</c:v>
                </c:pt>
                <c:pt idx="155">
                  <c:v>-2.2926366730030293E-2</c:v>
                </c:pt>
                <c:pt idx="156">
                  <c:v>-1.9057631196730748E-2</c:v>
                </c:pt>
                <c:pt idx="157">
                  <c:v>-1.4719633534715946E-2</c:v>
                </c:pt>
                <c:pt idx="158">
                  <c:v>-1.0019189643413515E-2</c:v>
                </c:pt>
                <c:pt idx="159">
                  <c:v>-5.0720400513062187E-3</c:v>
                </c:pt>
                <c:pt idx="160">
                  <c:v>-3.1778173846764203E-17</c:v>
                </c:pt>
                <c:pt idx="161">
                  <c:v>5.0720400513062699E-3</c:v>
                </c:pt>
                <c:pt idx="162">
                  <c:v>1.0019189643413563E-2</c:v>
                </c:pt>
                <c:pt idx="163">
                  <c:v>1.4719633534715887E-2</c:v>
                </c:pt>
                <c:pt idx="164">
                  <c:v>1.90576311967307E-2</c:v>
                </c:pt>
                <c:pt idx="165">
                  <c:v>2.2926366730030168E-2</c:v>
                </c:pt>
                <c:pt idx="166">
                  <c:v>2.6230579026187532E-2</c:v>
                </c:pt>
                <c:pt idx="167">
                  <c:v>2.8888907412419396E-2</c:v>
                </c:pt>
                <c:pt idx="168">
                  <c:v>3.0835895021370636E-2</c:v>
                </c:pt>
                <c:pt idx="169">
                  <c:v>3.2023600556427459E-2</c:v>
                </c:pt>
                <c:pt idx="170">
                  <c:v>3.242277876554809E-2</c:v>
                </c:pt>
                <c:pt idx="171">
                  <c:v>3.2023600556427466E-2</c:v>
                </c:pt>
                <c:pt idx="172">
                  <c:v>3.0835895021370654E-2</c:v>
                </c:pt>
                <c:pt idx="173">
                  <c:v>2.8888907412419423E-2</c:v>
                </c:pt>
                <c:pt idx="174">
                  <c:v>2.6230579026187639E-2</c:v>
                </c:pt>
                <c:pt idx="175">
                  <c:v>2.2926366730030297E-2</c:v>
                </c:pt>
                <c:pt idx="176">
                  <c:v>1.9057631196730752E-2</c:v>
                </c:pt>
                <c:pt idx="177">
                  <c:v>1.471963353471595E-2</c:v>
                </c:pt>
                <c:pt idx="178">
                  <c:v>1.0019189643413518E-2</c:v>
                </c:pt>
                <c:pt idx="179">
                  <c:v>5.0720400513063367E-3</c:v>
                </c:pt>
                <c:pt idx="180">
                  <c:v>3.5750445577609731E-17</c:v>
                </c:pt>
                <c:pt idx="181">
                  <c:v>-5.0720400513062655E-3</c:v>
                </c:pt>
                <c:pt idx="182">
                  <c:v>-1.001918964341356E-2</c:v>
                </c:pt>
                <c:pt idx="183">
                  <c:v>-1.4719633534715988E-2</c:v>
                </c:pt>
                <c:pt idx="184">
                  <c:v>-1.9057631196730696E-2</c:v>
                </c:pt>
                <c:pt idx="185">
                  <c:v>-2.2926366730030248E-2</c:v>
                </c:pt>
                <c:pt idx="186">
                  <c:v>-2.6230579026187594E-2</c:v>
                </c:pt>
                <c:pt idx="187">
                  <c:v>-2.8888907412419448E-2</c:v>
                </c:pt>
                <c:pt idx="188">
                  <c:v>-3.0835895021370633E-2</c:v>
                </c:pt>
                <c:pt idx="189">
                  <c:v>-3.2023600556427438E-2</c:v>
                </c:pt>
                <c:pt idx="190">
                  <c:v>-3.242277876554809E-2</c:v>
                </c:pt>
                <c:pt idx="191">
                  <c:v>-3.2023600556427473E-2</c:v>
                </c:pt>
                <c:pt idx="192">
                  <c:v>-3.0835895021370657E-2</c:v>
                </c:pt>
                <c:pt idx="193">
                  <c:v>-2.8888907412419479E-2</c:v>
                </c:pt>
                <c:pt idx="194">
                  <c:v>-2.6230579026187639E-2</c:v>
                </c:pt>
                <c:pt idx="195">
                  <c:v>-2.29263667300303E-2</c:v>
                </c:pt>
                <c:pt idx="196">
                  <c:v>-1.9057631196730759E-2</c:v>
                </c:pt>
                <c:pt idx="197">
                  <c:v>-1.4719633534715953E-2</c:v>
                </c:pt>
                <c:pt idx="198">
                  <c:v>-1.0019189643413631E-2</c:v>
                </c:pt>
                <c:pt idx="199">
                  <c:v>-5.0720400513063401E-3</c:v>
                </c:pt>
                <c:pt idx="200">
                  <c:v>-3.9722717308455259E-17</c:v>
                </c:pt>
              </c:numCache>
            </c:numRef>
          </c:val>
        </c:ser>
        <c:ser>
          <c:idx val="4"/>
          <c:order val="4"/>
          <c:tx>
            <c:strRef>
              <c:f>Triangular!$F$1</c:f>
              <c:strCache>
                <c:ptCount val="1"/>
                <c:pt idx="0">
                  <c:v>S4(n=7)</c:v>
                </c:pt>
              </c:strCache>
            </c:strRef>
          </c:tx>
          <c:marker>
            <c:symbol val="none"/>
          </c:marker>
          <c:val>
            <c:numRef>
              <c:f>Triangular!$F$2:$F$202</c:f>
              <c:numCache>
                <c:formatCode>General</c:formatCode>
                <c:ptCount val="201"/>
                <c:pt idx="0">
                  <c:v>0</c:v>
                </c:pt>
                <c:pt idx="1">
                  <c:v>-3.6085765586732904E-3</c:v>
                </c:pt>
                <c:pt idx="2">
                  <c:v>-7.0433407006970129E-3</c:v>
                </c:pt>
                <c:pt idx="3">
                  <c:v>-1.0138851941037941E-2</c:v>
                </c:pt>
                <c:pt idx="4">
                  <c:v>-1.2746010411451254E-2</c:v>
                </c:pt>
                <c:pt idx="5">
                  <c:v>-1.4739238475724193E-2</c:v>
                </c:pt>
                <c:pt idx="6">
                  <c:v>-1.6022529361892256E-2</c:v>
                </c:pt>
                <c:pt idx="7">
                  <c:v>-1.6534071470128597E-2</c:v>
                </c:pt>
                <c:pt idx="8">
                  <c:v>-1.6249225619691193E-2</c:v>
                </c:pt>
                <c:pt idx="9">
                  <c:v>-1.5181711831433735E-2</c:v>
                </c:pt>
                <c:pt idx="10">
                  <c:v>-1.3382948482748767E-2</c:v>
                </c:pt>
                <c:pt idx="11">
                  <c:v>-1.0939575665520762E-2</c:v>
                </c:pt>
                <c:pt idx="12">
                  <c:v>-7.969282038209121E-3</c:v>
                </c:pt>
                <c:pt idx="13">
                  <c:v>-4.615136177890557E-3</c:v>
                </c:pt>
                <c:pt idx="14">
                  <c:v>-1.0386954710575238E-3</c:v>
                </c:pt>
                <c:pt idx="15">
                  <c:v>2.5877755363807485E-3</c:v>
                </c:pt>
                <c:pt idx="16">
                  <c:v>6.0896025152355421E-3</c:v>
                </c:pt>
                <c:pt idx="17">
                  <c:v>9.2981147999446935E-3</c:v>
                </c:pt>
                <c:pt idx="18">
                  <c:v>1.2058769660157995E-2</c:v>
                </c:pt>
                <c:pt idx="19">
                  <c:v>1.4238596079468513E-2</c:v>
                </c:pt>
                <c:pt idx="20">
                  <c:v>1.5732599500699308E-2</c:v>
                </c:pt>
                <c:pt idx="21">
                  <c:v>1.6468819043734734E-2</c:v>
                </c:pt>
                <c:pt idx="22">
                  <c:v>1.6411793607534253E-2</c:v>
                </c:pt>
                <c:pt idx="23">
                  <c:v>1.556426990640899E-2</c:v>
                </c:pt>
                <c:pt idx="24">
                  <c:v>1.3967070170472457E-2</c:v>
                </c:pt>
                <c:pt idx="25">
                  <c:v>1.1697125882668498E-2</c:v>
                </c:pt>
                <c:pt idx="26">
                  <c:v>8.8637722603350459E-3</c:v>
                </c:pt>
                <c:pt idx="27">
                  <c:v>5.6034819630688551E-3</c:v>
                </c:pt>
                <c:pt idx="28">
                  <c:v>2.0732916856256059E-3</c:v>
                </c:pt>
                <c:pt idx="29">
                  <c:v>-1.5567617462882892E-3</c:v>
                </c:pt>
                <c:pt idx="30">
                  <c:v>-5.1118314507211885E-3</c:v>
                </c:pt>
                <c:pt idx="31">
                  <c:v>-8.4206822476406411E-3</c:v>
                </c:pt>
                <c:pt idx="32">
                  <c:v>-1.1323938454143919E-2</c:v>
                </c:pt>
                <c:pt idx="33">
                  <c:v>-1.3681760449482952E-2</c:v>
                </c:pt>
                <c:pt idx="34">
                  <c:v>-1.5380580256818122E-2</c:v>
                </c:pt>
                <c:pt idx="35">
                  <c:v>-1.6338571712462984E-2</c:v>
                </c:pt>
                <c:pt idx="36">
                  <c:v>-1.6509591743843668E-2</c:v>
                </c:pt>
                <c:pt idx="37">
                  <c:v>-1.5885402918702194E-2</c:v>
                </c:pt>
                <c:pt idx="38">
                  <c:v>-1.4496070213180671E-2</c:v>
                </c:pt>
                <c:pt idx="39">
                  <c:v>-1.240851288786584E-2</c:v>
                </c:pt>
                <c:pt idx="40">
                  <c:v>-9.7232812228218012E-3</c:v>
                </c:pt>
                <c:pt idx="41">
                  <c:v>-6.5697133649263396E-3</c:v>
                </c:pt>
                <c:pt idx="42">
                  <c:v>-3.0997055651074247E-3</c:v>
                </c:pt>
                <c:pt idx="43">
                  <c:v>5.1960412880003434E-4</c:v>
                </c:pt>
                <c:pt idx="44">
                  <c:v>4.1138863228444914E-3</c:v>
                </c:pt>
                <c:pt idx="45">
                  <c:v>7.5100171095489575E-3</c:v>
                </c:pt>
                <c:pt idx="46">
                  <c:v>1.0544416836466702E-2</c:v>
                </c:pt>
                <c:pt idx="47">
                  <c:v>1.3070929161605058E-2</c:v>
                </c:pt>
                <c:pt idx="48">
                  <c:v>1.4967860889381991E-2</c:v>
                </c:pt>
                <c:pt idx="49">
                  <c:v>1.6143843503025539E-2</c:v>
                </c:pt>
                <c:pt idx="50">
                  <c:v>1.6542234064055146E-2</c:v>
                </c:pt>
                <c:pt idx="51">
                  <c:v>1.6143843503025543E-2</c:v>
                </c:pt>
                <c:pt idx="52">
                  <c:v>1.4967860889381996E-2</c:v>
                </c:pt>
                <c:pt idx="53">
                  <c:v>1.3070929161605066E-2</c:v>
                </c:pt>
                <c:pt idx="54">
                  <c:v>1.0544416836466715E-2</c:v>
                </c:pt>
                <c:pt idx="55">
                  <c:v>7.5100171095489436E-3</c:v>
                </c:pt>
                <c:pt idx="56">
                  <c:v>4.1138863228444766E-3</c:v>
                </c:pt>
                <c:pt idx="57">
                  <c:v>5.1960412880007782E-4</c:v>
                </c:pt>
                <c:pt idx="58">
                  <c:v>-3.0997055651073822E-3</c:v>
                </c:pt>
                <c:pt idx="59">
                  <c:v>-6.5697133649262997E-3</c:v>
                </c:pt>
                <c:pt idx="60">
                  <c:v>-9.7232812228217891E-3</c:v>
                </c:pt>
                <c:pt idx="61">
                  <c:v>-1.2408512887865829E-2</c:v>
                </c:pt>
                <c:pt idx="62">
                  <c:v>-1.4496070213180666E-2</c:v>
                </c:pt>
                <c:pt idx="63">
                  <c:v>-1.5885402918702191E-2</c:v>
                </c:pt>
                <c:pt idx="64">
                  <c:v>-1.6509591743843668E-2</c:v>
                </c:pt>
                <c:pt idx="65">
                  <c:v>-1.6338571712462988E-2</c:v>
                </c:pt>
                <c:pt idx="66">
                  <c:v>-1.5380580256818117E-2</c:v>
                </c:pt>
                <c:pt idx="67">
                  <c:v>-1.3681760449482952E-2</c:v>
                </c:pt>
                <c:pt idx="68">
                  <c:v>-1.1323938454143919E-2</c:v>
                </c:pt>
                <c:pt idx="69">
                  <c:v>-8.4206822476406672E-3</c:v>
                </c:pt>
                <c:pt idx="70">
                  <c:v>-5.1118314507212301E-3</c:v>
                </c:pt>
                <c:pt idx="71">
                  <c:v>-1.5567617462883326E-3</c:v>
                </c:pt>
                <c:pt idx="72">
                  <c:v>2.0732916856255916E-3</c:v>
                </c:pt>
                <c:pt idx="73">
                  <c:v>5.6034819630688421E-3</c:v>
                </c:pt>
                <c:pt idx="74">
                  <c:v>8.8637722603350476E-3</c:v>
                </c:pt>
                <c:pt idx="75">
                  <c:v>1.1697125882668498E-2</c:v>
                </c:pt>
                <c:pt idx="76">
                  <c:v>1.3967070170472457E-2</c:v>
                </c:pt>
                <c:pt idx="77">
                  <c:v>1.5564269906408995E-2</c:v>
                </c:pt>
                <c:pt idx="78">
                  <c:v>1.641179360753425E-2</c:v>
                </c:pt>
                <c:pt idx="79">
                  <c:v>1.6468819043734734E-2</c:v>
                </c:pt>
                <c:pt idx="80">
                  <c:v>1.5732599500699312E-2</c:v>
                </c:pt>
                <c:pt idx="81">
                  <c:v>1.4238596079468513E-2</c:v>
                </c:pt>
                <c:pt idx="82">
                  <c:v>1.2058769660158033E-2</c:v>
                </c:pt>
                <c:pt idx="83">
                  <c:v>9.2981147999447317E-3</c:v>
                </c:pt>
                <c:pt idx="84">
                  <c:v>6.0896025152355759E-3</c:v>
                </c:pt>
                <c:pt idx="85">
                  <c:v>2.5877755363807775E-3</c:v>
                </c:pt>
                <c:pt idx="86">
                  <c:v>-1.0386954710575097E-3</c:v>
                </c:pt>
                <c:pt idx="87">
                  <c:v>-4.615136177890551E-3</c:v>
                </c:pt>
                <c:pt idx="88">
                  <c:v>-7.9692820382091141E-3</c:v>
                </c:pt>
                <c:pt idx="89">
                  <c:v>-1.093957566552077E-2</c:v>
                </c:pt>
                <c:pt idx="90">
                  <c:v>-1.3382948482748775E-2</c:v>
                </c:pt>
                <c:pt idx="91">
                  <c:v>-1.5181711831433742E-2</c:v>
                </c:pt>
                <c:pt idx="92">
                  <c:v>-1.6249225619691186E-2</c:v>
                </c:pt>
                <c:pt idx="93">
                  <c:v>-1.6534071470128597E-2</c:v>
                </c:pt>
                <c:pt idx="94">
                  <c:v>-1.6022529361892256E-2</c:v>
                </c:pt>
                <c:pt idx="95">
                  <c:v>-1.473923847572422E-2</c:v>
                </c:pt>
                <c:pt idx="96">
                  <c:v>-1.2746010411451285E-2</c:v>
                </c:pt>
                <c:pt idx="97">
                  <c:v>-1.0138851941037974E-2</c:v>
                </c:pt>
                <c:pt idx="98">
                  <c:v>-7.0433407006970416E-3</c:v>
                </c:pt>
                <c:pt idx="99">
                  <c:v>-3.608576558673313E-3</c:v>
                </c:pt>
                <c:pt idx="100">
                  <c:v>-1.4186684753019731E-17</c:v>
                </c:pt>
                <c:pt idx="101">
                  <c:v>3.6085765586732856E-3</c:v>
                </c:pt>
                <c:pt idx="102">
                  <c:v>7.0433407006970155E-3</c:v>
                </c:pt>
                <c:pt idx="103">
                  <c:v>1.0138851941037951E-2</c:v>
                </c:pt>
                <c:pt idx="104">
                  <c:v>1.2746010411451266E-2</c:v>
                </c:pt>
                <c:pt idx="105">
                  <c:v>1.4739238475724208E-2</c:v>
                </c:pt>
                <c:pt idx="106">
                  <c:v>1.6022529361892253E-2</c:v>
                </c:pt>
                <c:pt idx="107">
                  <c:v>1.6534071470128593E-2</c:v>
                </c:pt>
                <c:pt idx="108">
                  <c:v>1.6249225619691193E-2</c:v>
                </c:pt>
                <c:pt idx="109">
                  <c:v>1.5181711831433731E-2</c:v>
                </c:pt>
                <c:pt idx="110">
                  <c:v>1.3382948482748756E-2</c:v>
                </c:pt>
                <c:pt idx="111">
                  <c:v>1.0939575665520746E-2</c:v>
                </c:pt>
                <c:pt idx="112">
                  <c:v>7.9692820382090881E-3</c:v>
                </c:pt>
                <c:pt idx="113">
                  <c:v>4.6151361778906342E-3</c:v>
                </c:pt>
                <c:pt idx="114">
                  <c:v>1.0386954710575964E-3</c:v>
                </c:pt>
                <c:pt idx="115">
                  <c:v>-2.5877755363806912E-3</c:v>
                </c:pt>
                <c:pt idx="116">
                  <c:v>-6.0896025152354944E-3</c:v>
                </c:pt>
                <c:pt idx="117">
                  <c:v>-9.2981147999446588E-3</c:v>
                </c:pt>
                <c:pt idx="118">
                  <c:v>-1.2058769660157974E-2</c:v>
                </c:pt>
                <c:pt idx="119">
                  <c:v>-1.4238596079468499E-2</c:v>
                </c:pt>
                <c:pt idx="120">
                  <c:v>-1.5732599500699305E-2</c:v>
                </c:pt>
                <c:pt idx="121">
                  <c:v>-1.6468819043734734E-2</c:v>
                </c:pt>
                <c:pt idx="122">
                  <c:v>-1.6411793607534253E-2</c:v>
                </c:pt>
                <c:pt idx="123">
                  <c:v>-1.5564269906409004E-2</c:v>
                </c:pt>
                <c:pt idx="124">
                  <c:v>-1.3967070170472471E-2</c:v>
                </c:pt>
                <c:pt idx="125">
                  <c:v>-1.1697125882668517E-2</c:v>
                </c:pt>
                <c:pt idx="126">
                  <c:v>-8.8637722603350719E-3</c:v>
                </c:pt>
                <c:pt idx="127">
                  <c:v>-5.603481963068869E-3</c:v>
                </c:pt>
                <c:pt idx="128">
                  <c:v>-2.0732916856256198E-3</c:v>
                </c:pt>
                <c:pt idx="129">
                  <c:v>1.5567617462883044E-3</c:v>
                </c:pt>
                <c:pt idx="130">
                  <c:v>5.1118314507212033E-3</c:v>
                </c:pt>
                <c:pt idx="131">
                  <c:v>8.4206822476406672E-3</c:v>
                </c:pt>
                <c:pt idx="132">
                  <c:v>1.1323938454143942E-2</c:v>
                </c:pt>
                <c:pt idx="133">
                  <c:v>1.3681760449482936E-2</c:v>
                </c:pt>
                <c:pt idx="134">
                  <c:v>1.5380580256818117E-2</c:v>
                </c:pt>
                <c:pt idx="135">
                  <c:v>1.6338571712462988E-2</c:v>
                </c:pt>
                <c:pt idx="136">
                  <c:v>1.6509591743843668E-2</c:v>
                </c:pt>
                <c:pt idx="137">
                  <c:v>1.5885402918702191E-2</c:v>
                </c:pt>
                <c:pt idx="138">
                  <c:v>1.4496070213180692E-2</c:v>
                </c:pt>
                <c:pt idx="139">
                  <c:v>1.2408512887865849E-2</c:v>
                </c:pt>
                <c:pt idx="140">
                  <c:v>9.7232812228218619E-3</c:v>
                </c:pt>
                <c:pt idx="141">
                  <c:v>6.5697133649263804E-3</c:v>
                </c:pt>
                <c:pt idx="142">
                  <c:v>3.0997055651074677E-3</c:v>
                </c:pt>
                <c:pt idx="143">
                  <c:v>-5.1960412879999065E-4</c:v>
                </c:pt>
                <c:pt idx="144">
                  <c:v>-4.1138863228444488E-3</c:v>
                </c:pt>
                <c:pt idx="145">
                  <c:v>-7.5100171095489185E-3</c:v>
                </c:pt>
                <c:pt idx="146">
                  <c:v>-1.0544416836466694E-2</c:v>
                </c:pt>
                <c:pt idx="147">
                  <c:v>-1.3070929161605014E-2</c:v>
                </c:pt>
                <c:pt idx="148">
                  <c:v>-1.4967860889381996E-2</c:v>
                </c:pt>
                <c:pt idx="149">
                  <c:v>-1.6143843503025532E-2</c:v>
                </c:pt>
                <c:pt idx="150">
                  <c:v>-1.6542234064055146E-2</c:v>
                </c:pt>
                <c:pt idx="151">
                  <c:v>-1.6143843503025553E-2</c:v>
                </c:pt>
                <c:pt idx="152">
                  <c:v>-1.4967860889381991E-2</c:v>
                </c:pt>
                <c:pt idx="153">
                  <c:v>-1.3070929161605077E-2</c:v>
                </c:pt>
                <c:pt idx="154">
                  <c:v>-1.054441683646668E-2</c:v>
                </c:pt>
                <c:pt idx="155">
                  <c:v>-7.5100171095489566E-3</c:v>
                </c:pt>
                <c:pt idx="156">
                  <c:v>-4.1138863228445469E-3</c:v>
                </c:pt>
                <c:pt idx="157">
                  <c:v>-5.1960412880003326E-4</c:v>
                </c:pt>
                <c:pt idx="158">
                  <c:v>3.0997055651073679E-3</c:v>
                </c:pt>
                <c:pt idx="159">
                  <c:v>6.5697133649263405E-3</c:v>
                </c:pt>
                <c:pt idx="160">
                  <c:v>9.7232812228217787E-3</c:v>
                </c:pt>
                <c:pt idx="161">
                  <c:v>1.2408512887865859E-2</c:v>
                </c:pt>
                <c:pt idx="162">
                  <c:v>1.4496070213180673E-2</c:v>
                </c:pt>
                <c:pt idx="163">
                  <c:v>1.5885402918702177E-2</c:v>
                </c:pt>
                <c:pt idx="164">
                  <c:v>1.6509591743843661E-2</c:v>
                </c:pt>
                <c:pt idx="165">
                  <c:v>1.6338571712462995E-2</c:v>
                </c:pt>
                <c:pt idx="166">
                  <c:v>1.5380580256818153E-2</c:v>
                </c:pt>
                <c:pt idx="167">
                  <c:v>1.3681760449482961E-2</c:v>
                </c:pt>
                <c:pt idx="168">
                  <c:v>1.1323938454143973E-2</c:v>
                </c:pt>
                <c:pt idx="169">
                  <c:v>8.4206822476406516E-3</c:v>
                </c:pt>
                <c:pt idx="170">
                  <c:v>5.111831450721244E-3</c:v>
                </c:pt>
                <c:pt idx="171">
                  <c:v>1.5567617462882882E-3</c:v>
                </c:pt>
                <c:pt idx="172">
                  <c:v>-2.0732916856255773E-3</c:v>
                </c:pt>
                <c:pt idx="173">
                  <c:v>-5.6034819630687736E-3</c:v>
                </c:pt>
                <c:pt idx="174">
                  <c:v>-8.8637722603350354E-3</c:v>
                </c:pt>
                <c:pt idx="175">
                  <c:v>-1.1697125882668446E-2</c:v>
                </c:pt>
                <c:pt idx="176">
                  <c:v>-1.396707017047245E-2</c:v>
                </c:pt>
                <c:pt idx="177">
                  <c:v>-1.5564269906408971E-2</c:v>
                </c:pt>
                <c:pt idx="178">
                  <c:v>-1.6411793607534253E-2</c:v>
                </c:pt>
                <c:pt idx="179">
                  <c:v>-1.6468819043734737E-2</c:v>
                </c:pt>
                <c:pt idx="180">
                  <c:v>-1.5732599500699298E-2</c:v>
                </c:pt>
                <c:pt idx="181">
                  <c:v>-1.423859607946852E-2</c:v>
                </c:pt>
                <c:pt idx="182">
                  <c:v>-1.2058769660157963E-2</c:v>
                </c:pt>
                <c:pt idx="183">
                  <c:v>-9.2981147999446935E-3</c:v>
                </c:pt>
                <c:pt idx="184">
                  <c:v>-6.089602515235589E-3</c:v>
                </c:pt>
                <c:pt idx="185">
                  <c:v>-2.5877755363807333E-3</c:v>
                </c:pt>
                <c:pt idx="186">
                  <c:v>1.0386954710574954E-3</c:v>
                </c:pt>
                <c:pt idx="187">
                  <c:v>4.6151361778905926E-3</c:v>
                </c:pt>
                <c:pt idx="188">
                  <c:v>7.9692820382091037E-3</c:v>
                </c:pt>
                <c:pt idx="189">
                  <c:v>1.0939575665520715E-2</c:v>
                </c:pt>
                <c:pt idx="190">
                  <c:v>1.3382948482748699E-2</c:v>
                </c:pt>
                <c:pt idx="191">
                  <c:v>1.5181711831433714E-2</c:v>
                </c:pt>
                <c:pt idx="192">
                  <c:v>1.6249225619691176E-2</c:v>
                </c:pt>
                <c:pt idx="193">
                  <c:v>1.6534071470128597E-2</c:v>
                </c:pt>
                <c:pt idx="194">
                  <c:v>1.6022529361892274E-2</c:v>
                </c:pt>
                <c:pt idx="195">
                  <c:v>1.47392384757242E-2</c:v>
                </c:pt>
                <c:pt idx="196">
                  <c:v>1.2746010411451294E-2</c:v>
                </c:pt>
                <c:pt idx="197">
                  <c:v>1.0138851941037939E-2</c:v>
                </c:pt>
                <c:pt idx="198">
                  <c:v>7.0433407006970546E-3</c:v>
                </c:pt>
                <c:pt idx="199">
                  <c:v>3.6085765586732696E-3</c:v>
                </c:pt>
                <c:pt idx="200">
                  <c:v>2.8373369506039463E-17</c:v>
                </c:pt>
              </c:numCache>
            </c:numRef>
          </c:val>
        </c:ser>
        <c:marker val="1"/>
        <c:axId val="178720128"/>
        <c:axId val="178734976"/>
      </c:lineChart>
      <c:catAx>
        <c:axId val="178720128"/>
        <c:scaling>
          <c:orientation val="minMax"/>
        </c:scaling>
        <c:axPos val="b"/>
        <c:tickLblPos val="nextTo"/>
        <c:crossAx val="178734976"/>
        <c:crosses val="autoZero"/>
        <c:auto val="1"/>
        <c:lblAlgn val="ctr"/>
        <c:lblOffset val="100"/>
      </c:catAx>
      <c:valAx>
        <c:axId val="178734976"/>
        <c:scaling>
          <c:orientation val="minMax"/>
        </c:scaling>
        <c:axPos val="l"/>
        <c:majorGridlines/>
        <c:numFmt formatCode="0.00" sourceLinked="1"/>
        <c:tickLblPos val="nextTo"/>
        <c:crossAx val="1787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Triangular!$B$1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Triangular!$B$2:$B$202</c:f>
              <c:numCache>
                <c:formatCode>0.00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0.91999999999999993</c:v>
                </c:pt>
                <c:pt idx="55">
                  <c:v>0.89999999999999991</c:v>
                </c:pt>
                <c:pt idx="56">
                  <c:v>0.87999999999999989</c:v>
                </c:pt>
                <c:pt idx="57">
                  <c:v>0.8600000000000001</c:v>
                </c:pt>
                <c:pt idx="58">
                  <c:v>0.84000000000000008</c:v>
                </c:pt>
                <c:pt idx="59">
                  <c:v>0.82000000000000006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0.67999999999999994</c:v>
                </c:pt>
                <c:pt idx="67">
                  <c:v>0.65999999999999992</c:v>
                </c:pt>
                <c:pt idx="68">
                  <c:v>0.6399999999999999</c:v>
                </c:pt>
                <c:pt idx="69">
                  <c:v>0.62000000000000011</c:v>
                </c:pt>
                <c:pt idx="70">
                  <c:v>0.60000000000000009</c:v>
                </c:pt>
                <c:pt idx="71">
                  <c:v>0.58000000000000007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0.45999999999999996</c:v>
                </c:pt>
                <c:pt idx="78">
                  <c:v>0.43999999999999995</c:v>
                </c:pt>
                <c:pt idx="79">
                  <c:v>0.41999999999999993</c:v>
                </c:pt>
                <c:pt idx="80">
                  <c:v>0.39999999999999991</c:v>
                </c:pt>
                <c:pt idx="81">
                  <c:v>0.37999999999999989</c:v>
                </c:pt>
                <c:pt idx="82">
                  <c:v>0.3600000000000001</c:v>
                </c:pt>
                <c:pt idx="83">
                  <c:v>0.34000000000000008</c:v>
                </c:pt>
                <c:pt idx="84">
                  <c:v>0.32000000000000006</c:v>
                </c:pt>
                <c:pt idx="85">
                  <c:v>0.30000000000000004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0.24</c:v>
                </c:pt>
                <c:pt idx="89">
                  <c:v>0.21999999999999997</c:v>
                </c:pt>
                <c:pt idx="90">
                  <c:v>0.19999999999999996</c:v>
                </c:pt>
                <c:pt idx="91">
                  <c:v>0.17999999999999994</c:v>
                </c:pt>
                <c:pt idx="92">
                  <c:v>0.15999999999999992</c:v>
                </c:pt>
                <c:pt idx="93">
                  <c:v>0.1399999999999999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-4.0000000000000036E-2</c:v>
                </c:pt>
                <c:pt idx="103">
                  <c:v>-6.0000000000000053E-2</c:v>
                </c:pt>
                <c:pt idx="104">
                  <c:v>-8.0000000000000071E-2</c:v>
                </c:pt>
                <c:pt idx="105">
                  <c:v>-0.10000000000000009</c:v>
                </c:pt>
                <c:pt idx="106">
                  <c:v>-0.12000000000000011</c:v>
                </c:pt>
                <c:pt idx="107">
                  <c:v>-0.14000000000000012</c:v>
                </c:pt>
                <c:pt idx="108">
                  <c:v>-0.16000000000000014</c:v>
                </c:pt>
                <c:pt idx="109">
                  <c:v>-0.18000000000000016</c:v>
                </c:pt>
                <c:pt idx="110">
                  <c:v>-0.20000000000000018</c:v>
                </c:pt>
                <c:pt idx="111">
                  <c:v>-0.2200000000000002</c:v>
                </c:pt>
                <c:pt idx="112">
                  <c:v>-0.24000000000000021</c:v>
                </c:pt>
                <c:pt idx="113">
                  <c:v>-0.25999999999999979</c:v>
                </c:pt>
                <c:pt idx="114">
                  <c:v>-0.2799999999999998</c:v>
                </c:pt>
                <c:pt idx="115">
                  <c:v>-0.29999999999999982</c:v>
                </c:pt>
                <c:pt idx="116">
                  <c:v>-0.31999999999999984</c:v>
                </c:pt>
                <c:pt idx="117">
                  <c:v>-0.33999999999999986</c:v>
                </c:pt>
                <c:pt idx="118">
                  <c:v>-0.35999999999999988</c:v>
                </c:pt>
                <c:pt idx="119">
                  <c:v>-0.37999999999999989</c:v>
                </c:pt>
                <c:pt idx="120">
                  <c:v>-0.39999999999999991</c:v>
                </c:pt>
                <c:pt idx="121">
                  <c:v>-0.41999999999999993</c:v>
                </c:pt>
                <c:pt idx="122">
                  <c:v>-0.43999999999999995</c:v>
                </c:pt>
                <c:pt idx="123">
                  <c:v>-0.45999999999999996</c:v>
                </c:pt>
                <c:pt idx="124">
                  <c:v>-0.48</c:v>
                </c:pt>
                <c:pt idx="125">
                  <c:v>-0.5</c:v>
                </c:pt>
                <c:pt idx="126">
                  <c:v>-0.52</c:v>
                </c:pt>
                <c:pt idx="127">
                  <c:v>-0.54</c:v>
                </c:pt>
                <c:pt idx="128">
                  <c:v>-0.56000000000000005</c:v>
                </c:pt>
                <c:pt idx="129">
                  <c:v>-0.58000000000000007</c:v>
                </c:pt>
                <c:pt idx="130">
                  <c:v>-0.60000000000000009</c:v>
                </c:pt>
                <c:pt idx="131">
                  <c:v>-0.62000000000000011</c:v>
                </c:pt>
                <c:pt idx="132">
                  <c:v>-0.64000000000000012</c:v>
                </c:pt>
                <c:pt idx="133">
                  <c:v>-0.66000000000000014</c:v>
                </c:pt>
                <c:pt idx="134">
                  <c:v>-0.68000000000000016</c:v>
                </c:pt>
                <c:pt idx="135">
                  <c:v>-0.70000000000000018</c:v>
                </c:pt>
                <c:pt idx="136">
                  <c:v>-0.7200000000000002</c:v>
                </c:pt>
                <c:pt idx="137">
                  <c:v>-0.74000000000000021</c:v>
                </c:pt>
                <c:pt idx="138">
                  <c:v>-0.75999999999999979</c:v>
                </c:pt>
                <c:pt idx="139">
                  <c:v>-0.7799999999999998</c:v>
                </c:pt>
                <c:pt idx="140">
                  <c:v>-0.79999999999999982</c:v>
                </c:pt>
                <c:pt idx="141">
                  <c:v>-0.81999999999999984</c:v>
                </c:pt>
                <c:pt idx="142">
                  <c:v>-0.83999999999999986</c:v>
                </c:pt>
                <c:pt idx="143">
                  <c:v>-0.85999999999999988</c:v>
                </c:pt>
                <c:pt idx="144">
                  <c:v>-0.87999999999999989</c:v>
                </c:pt>
                <c:pt idx="145">
                  <c:v>-0.89999999999999991</c:v>
                </c:pt>
                <c:pt idx="146">
                  <c:v>-0.91999999999999993</c:v>
                </c:pt>
                <c:pt idx="147">
                  <c:v>-0.94</c:v>
                </c:pt>
                <c:pt idx="148">
                  <c:v>-0.96</c:v>
                </c:pt>
                <c:pt idx="149">
                  <c:v>-0.98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-0.91999999999999993</c:v>
                </c:pt>
                <c:pt idx="155">
                  <c:v>-0.89999999999999991</c:v>
                </c:pt>
                <c:pt idx="156">
                  <c:v>-0.87999999999999989</c:v>
                </c:pt>
                <c:pt idx="157">
                  <c:v>-0.85999999999999988</c:v>
                </c:pt>
                <c:pt idx="158">
                  <c:v>-0.83999999999999986</c:v>
                </c:pt>
                <c:pt idx="159">
                  <c:v>-0.81999999999999984</c:v>
                </c:pt>
                <c:pt idx="160">
                  <c:v>-0.79999999999999982</c:v>
                </c:pt>
                <c:pt idx="161">
                  <c:v>-0.7799999999999998</c:v>
                </c:pt>
                <c:pt idx="162">
                  <c:v>-0.75999999999999979</c:v>
                </c:pt>
                <c:pt idx="163">
                  <c:v>-0.74000000000000021</c:v>
                </c:pt>
                <c:pt idx="164">
                  <c:v>-0.7200000000000002</c:v>
                </c:pt>
                <c:pt idx="165">
                  <c:v>-0.70000000000000018</c:v>
                </c:pt>
                <c:pt idx="166">
                  <c:v>-0.68000000000000016</c:v>
                </c:pt>
                <c:pt idx="167">
                  <c:v>-0.66000000000000014</c:v>
                </c:pt>
                <c:pt idx="168">
                  <c:v>-0.64000000000000012</c:v>
                </c:pt>
                <c:pt idx="169">
                  <c:v>-0.62000000000000011</c:v>
                </c:pt>
                <c:pt idx="170">
                  <c:v>-0.60000000000000009</c:v>
                </c:pt>
                <c:pt idx="171">
                  <c:v>-0.58000000000000007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-0.45999999999999996</c:v>
                </c:pt>
                <c:pt idx="178">
                  <c:v>-0.43999999999999995</c:v>
                </c:pt>
                <c:pt idx="179">
                  <c:v>-0.41999999999999993</c:v>
                </c:pt>
                <c:pt idx="180">
                  <c:v>-0.39999999999999991</c:v>
                </c:pt>
                <c:pt idx="181">
                  <c:v>-0.37999999999999989</c:v>
                </c:pt>
                <c:pt idx="182">
                  <c:v>-0.35999999999999988</c:v>
                </c:pt>
                <c:pt idx="183">
                  <c:v>-0.33999999999999986</c:v>
                </c:pt>
                <c:pt idx="184">
                  <c:v>-0.31999999999999984</c:v>
                </c:pt>
                <c:pt idx="185">
                  <c:v>-0.29999999999999982</c:v>
                </c:pt>
                <c:pt idx="186">
                  <c:v>-0.2799999999999998</c:v>
                </c:pt>
                <c:pt idx="187">
                  <c:v>-0.25999999999999979</c:v>
                </c:pt>
                <c:pt idx="188">
                  <c:v>-0.24000000000000021</c:v>
                </c:pt>
                <c:pt idx="189">
                  <c:v>-0.2200000000000002</c:v>
                </c:pt>
                <c:pt idx="190">
                  <c:v>-0.20000000000000018</c:v>
                </c:pt>
                <c:pt idx="191">
                  <c:v>-0.18000000000000016</c:v>
                </c:pt>
                <c:pt idx="192">
                  <c:v>-0.16000000000000014</c:v>
                </c:pt>
                <c:pt idx="193">
                  <c:v>-0.14000000000000012</c:v>
                </c:pt>
                <c:pt idx="194">
                  <c:v>-0.12000000000000011</c:v>
                </c:pt>
                <c:pt idx="195">
                  <c:v>-0.10000000000000009</c:v>
                </c:pt>
                <c:pt idx="196">
                  <c:v>-8.0000000000000071E-2</c:v>
                </c:pt>
                <c:pt idx="197">
                  <c:v>-6.0000000000000053E-2</c:v>
                </c:pt>
                <c:pt idx="198">
                  <c:v>-4.0000000000000036E-2</c:v>
                </c:pt>
                <c:pt idx="199">
                  <c:v>-2.0000000000000018E-2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Triangular!$G$1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Triangular!$G$2:$G$202</c:f>
              <c:numCache>
                <c:formatCode>General</c:formatCode>
                <c:ptCount val="201"/>
                <c:pt idx="0">
                  <c:v>0</c:v>
                </c:pt>
                <c:pt idx="1">
                  <c:v>1.6984899470299145E-2</c:v>
                </c:pt>
                <c:pt idx="2">
                  <c:v>3.4019903338456302E-2</c:v>
                </c:pt>
                <c:pt idx="3">
                  <c:v>5.115447304405598E-2</c:v>
                </c:pt>
                <c:pt idx="4">
                  <c:v>6.8436790012706014E-2</c:v>
                </c:pt>
                <c:pt idx="5">
                  <c:v>8.5913130352890305E-2</c:v>
                </c:pt>
                <c:pt idx="6">
                  <c:v>0.103627257050661</c:v>
                </c:pt>
                <c:pt idx="7">
                  <c:v>0.12161983525156247</c:v>
                </c:pt>
                <c:pt idx="8">
                  <c:v>0.13992787601348541</c:v>
                </c:pt>
                <c:pt idx="9">
                  <c:v>0.15858421366047906</c:v>
                </c:pt>
                <c:pt idx="10">
                  <c:v>0.17761702156815071</c:v>
                </c:pt>
                <c:pt idx="11">
                  <c:v>0.1970493708688231</c:v>
                </c:pt>
                <c:pt idx="12">
                  <c:v>0.21689883618212846</c:v>
                </c:pt>
                <c:pt idx="13">
                  <c:v>0.2371771520576072</c:v>
                </c:pt>
                <c:pt idx="14">
                  <c:v>0.25788992336385141</c:v>
                </c:pt>
                <c:pt idx="15">
                  <c:v>0.27903639237782224</c:v>
                </c:pt>
                <c:pt idx="16">
                  <c:v>0.30060926482243117</c:v>
                </c:pt>
                <c:pt idx="17">
                  <c:v>0.32259459657480288</c:v>
                </c:pt>
                <c:pt idx="18">
                  <c:v>0.34497174222650884</c:v>
                </c:pt>
                <c:pt idx="19">
                  <c:v>0.36771336612526206</c:v>
                </c:pt>
                <c:pt idx="20">
                  <c:v>0.39078551597001632</c:v>
                </c:pt>
                <c:pt idx="21">
                  <c:v>0.41414775847305324</c:v>
                </c:pt>
                <c:pt idx="22">
                  <c:v>0.43775337604844083</c:v>
                </c:pt>
                <c:pt idx="23">
                  <c:v>0.46154962294111024</c:v>
                </c:pt>
                <c:pt idx="24">
                  <c:v>0.48547803867959527</c:v>
                </c:pt>
                <c:pt idx="25">
                  <c:v>0.50947481622289437</c:v>
                </c:pt>
                <c:pt idx="26">
                  <c:v>0.53347122168253425</c:v>
                </c:pt>
                <c:pt idx="27">
                  <c:v>0.55739406203906017</c:v>
                </c:pt>
                <c:pt idx="28">
                  <c:v>0.58116619684197302</c:v>
                </c:pt>
                <c:pt idx="29">
                  <c:v>0.6047070894873825</c:v>
                </c:pt>
                <c:pt idx="30">
                  <c:v>0.62793339331187414</c:v>
                </c:pt>
                <c:pt idx="31">
                  <c:v>0.65075956742744334</c:v>
                </c:pt>
                <c:pt idx="32">
                  <c:v>0.67309851695363287</c:v>
                </c:pt>
                <c:pt idx="33">
                  <c:v>0.69486225208160135</c:v>
                </c:pt>
                <c:pt idx="34">
                  <c:v>0.71596256023272187</c:v>
                </c:pt>
                <c:pt idx="35">
                  <c:v>0.73631168545300296</c:v>
                </c:pt>
                <c:pt idx="36">
                  <c:v>0.75582300911520472</c:v>
                </c:pt>
                <c:pt idx="37">
                  <c:v>0.77441172598362784</c:v>
                </c:pt>
                <c:pt idx="38">
                  <c:v>0.79199550973232724</c:v>
                </c:pt>
                <c:pt idx="39">
                  <c:v>0.80849516209563954</c:v>
                </c:pt>
                <c:pt idx="40">
                  <c:v>0.82383523996962915</c:v>
                </c:pt>
                <c:pt idx="41">
                  <c:v>0.83794465497313153</c:v>
                </c:pt>
                <c:pt idx="42">
                  <c:v>0.85075724021580301</c:v>
                </c:pt>
                <c:pt idx="43">
                  <c:v>0.86221227930587918</c:v>
                </c:pt>
                <c:pt idx="44">
                  <c:v>0.8722549929596628</c:v>
                </c:pt>
                <c:pt idx="45">
                  <c:v>0.88083697894518487</c:v>
                </c:pt>
                <c:pt idx="46">
                  <c:v>0.88791660150074381</c:v>
                </c:pt>
                <c:pt idx="47">
                  <c:v>0.89345932681149165</c:v>
                </c:pt>
                <c:pt idx="48">
                  <c:v>0.89743800159999187</c:v>
                </c:pt>
                <c:pt idx="49">
                  <c:v>0.89983307238552368</c:v>
                </c:pt>
                <c:pt idx="50">
                  <c:v>0.90063274348744693</c:v>
                </c:pt>
                <c:pt idx="51">
                  <c:v>0.89983307238552368</c:v>
                </c:pt>
                <c:pt idx="52">
                  <c:v>0.89743800159999187</c:v>
                </c:pt>
                <c:pt idx="53">
                  <c:v>0.89345932681149165</c:v>
                </c:pt>
                <c:pt idx="54">
                  <c:v>0.8879166015007437</c:v>
                </c:pt>
                <c:pt idx="55">
                  <c:v>0.88083697894518476</c:v>
                </c:pt>
                <c:pt idx="56">
                  <c:v>0.8722549929596628</c:v>
                </c:pt>
                <c:pt idx="57">
                  <c:v>0.86221227930587929</c:v>
                </c:pt>
                <c:pt idx="58">
                  <c:v>0.85075724021580312</c:v>
                </c:pt>
                <c:pt idx="59">
                  <c:v>0.83794465497313164</c:v>
                </c:pt>
                <c:pt idx="60">
                  <c:v>0.82383523996962937</c:v>
                </c:pt>
                <c:pt idx="61">
                  <c:v>0.80849516209563965</c:v>
                </c:pt>
                <c:pt idx="62">
                  <c:v>0.79199550973232735</c:v>
                </c:pt>
                <c:pt idx="63">
                  <c:v>0.77441172598362795</c:v>
                </c:pt>
                <c:pt idx="64">
                  <c:v>0.75582300911520472</c:v>
                </c:pt>
                <c:pt idx="65">
                  <c:v>0.73631168545300307</c:v>
                </c:pt>
                <c:pt idx="66">
                  <c:v>0.71596256023272176</c:v>
                </c:pt>
                <c:pt idx="67">
                  <c:v>0.69486225208160124</c:v>
                </c:pt>
                <c:pt idx="68">
                  <c:v>0.67309851695363276</c:v>
                </c:pt>
                <c:pt idx="69">
                  <c:v>0.65075956742744345</c:v>
                </c:pt>
                <c:pt idx="70">
                  <c:v>0.62793339331187414</c:v>
                </c:pt>
                <c:pt idx="71">
                  <c:v>0.60470708948738272</c:v>
                </c:pt>
                <c:pt idx="72">
                  <c:v>0.58116619684197302</c:v>
                </c:pt>
                <c:pt idx="73">
                  <c:v>0.55739406203906028</c:v>
                </c:pt>
                <c:pt idx="74">
                  <c:v>0.53347122168253436</c:v>
                </c:pt>
                <c:pt idx="75">
                  <c:v>0.50947481622289448</c:v>
                </c:pt>
                <c:pt idx="76">
                  <c:v>0.48547803867959538</c:v>
                </c:pt>
                <c:pt idx="77">
                  <c:v>0.46154962294111024</c:v>
                </c:pt>
                <c:pt idx="78">
                  <c:v>0.43775337604844095</c:v>
                </c:pt>
                <c:pt idx="79">
                  <c:v>0.41414775847305324</c:v>
                </c:pt>
                <c:pt idx="80">
                  <c:v>0.39078551597001637</c:v>
                </c:pt>
                <c:pt idx="81">
                  <c:v>0.36771336612526201</c:v>
                </c:pt>
                <c:pt idx="82">
                  <c:v>0.34497174222650911</c:v>
                </c:pt>
                <c:pt idx="83">
                  <c:v>0.32259459657480294</c:v>
                </c:pt>
                <c:pt idx="84">
                  <c:v>0.30060926482243144</c:v>
                </c:pt>
                <c:pt idx="85">
                  <c:v>0.27903639237782235</c:v>
                </c:pt>
                <c:pt idx="86">
                  <c:v>0.25788992336385158</c:v>
                </c:pt>
                <c:pt idx="87">
                  <c:v>0.23717715205760717</c:v>
                </c:pt>
                <c:pt idx="88">
                  <c:v>0.21689883618212857</c:v>
                </c:pt>
                <c:pt idx="89">
                  <c:v>0.19704937086882304</c:v>
                </c:pt>
                <c:pt idx="90">
                  <c:v>0.17761702156815079</c:v>
                </c:pt>
                <c:pt idx="91">
                  <c:v>0.15858421366047887</c:v>
                </c:pt>
                <c:pt idx="92">
                  <c:v>0.13992787601348547</c:v>
                </c:pt>
                <c:pt idx="93">
                  <c:v>0.12161983525156227</c:v>
                </c:pt>
                <c:pt idx="94">
                  <c:v>0.10362725705066128</c:v>
                </c:pt>
                <c:pt idx="95">
                  <c:v>8.5913130352890291E-2</c:v>
                </c:pt>
                <c:pt idx="96">
                  <c:v>6.8436790012706236E-2</c:v>
                </c:pt>
                <c:pt idx="97">
                  <c:v>5.1154473044055959E-2</c:v>
                </c:pt>
                <c:pt idx="98">
                  <c:v>3.4019903338456378E-2</c:v>
                </c:pt>
                <c:pt idx="99">
                  <c:v>1.6984899470299113E-2</c:v>
                </c:pt>
                <c:pt idx="100">
                  <c:v>6.6204528847425425E-17</c:v>
                </c:pt>
                <c:pt idx="101">
                  <c:v>-1.6984899470298982E-2</c:v>
                </c:pt>
                <c:pt idx="102">
                  <c:v>-3.4019903338456253E-2</c:v>
                </c:pt>
                <c:pt idx="103">
                  <c:v>-5.1154473044055834E-2</c:v>
                </c:pt>
                <c:pt idx="104">
                  <c:v>-6.8436790012706084E-2</c:v>
                </c:pt>
                <c:pt idx="105">
                  <c:v>-8.5913130352890152E-2</c:v>
                </c:pt>
                <c:pt idx="106">
                  <c:v>-0.10362725705066116</c:v>
                </c:pt>
                <c:pt idx="107">
                  <c:v>-0.12161983525156245</c:v>
                </c:pt>
                <c:pt idx="108">
                  <c:v>-0.13992787601348555</c:v>
                </c:pt>
                <c:pt idx="109">
                  <c:v>-0.15858421366047903</c:v>
                </c:pt>
                <c:pt idx="110">
                  <c:v>-0.17761702156815101</c:v>
                </c:pt>
                <c:pt idx="111">
                  <c:v>-0.19704937086882318</c:v>
                </c:pt>
                <c:pt idx="112">
                  <c:v>-0.2168988361821288</c:v>
                </c:pt>
                <c:pt idx="113">
                  <c:v>-0.23717715205760675</c:v>
                </c:pt>
                <c:pt idx="114">
                  <c:v>-0.25788992336385108</c:v>
                </c:pt>
                <c:pt idx="115">
                  <c:v>-0.27903639237782191</c:v>
                </c:pt>
                <c:pt idx="116">
                  <c:v>-0.300609264822431</c:v>
                </c:pt>
                <c:pt idx="117">
                  <c:v>-0.32259459657480249</c:v>
                </c:pt>
                <c:pt idx="118">
                  <c:v>-0.34497174222650862</c:v>
                </c:pt>
                <c:pt idx="119">
                  <c:v>-0.36771336612526173</c:v>
                </c:pt>
                <c:pt idx="120">
                  <c:v>-0.39078551597001621</c:v>
                </c:pt>
                <c:pt idx="121">
                  <c:v>-0.41414775847305313</c:v>
                </c:pt>
                <c:pt idx="122">
                  <c:v>-0.43775337604844078</c:v>
                </c:pt>
                <c:pt idx="123">
                  <c:v>-0.46154962294111007</c:v>
                </c:pt>
                <c:pt idx="124">
                  <c:v>-0.48547803867959533</c:v>
                </c:pt>
                <c:pt idx="125">
                  <c:v>-0.50947481622289426</c:v>
                </c:pt>
                <c:pt idx="126">
                  <c:v>-0.53347122168253414</c:v>
                </c:pt>
                <c:pt idx="127">
                  <c:v>-0.55739406203905995</c:v>
                </c:pt>
                <c:pt idx="128">
                  <c:v>-0.58116619684197302</c:v>
                </c:pt>
                <c:pt idx="129">
                  <c:v>-0.6047070894873825</c:v>
                </c:pt>
                <c:pt idx="130">
                  <c:v>-0.62793339331187414</c:v>
                </c:pt>
                <c:pt idx="131">
                  <c:v>-0.65075956742744312</c:v>
                </c:pt>
                <c:pt idx="132">
                  <c:v>-0.6730985169536331</c:v>
                </c:pt>
                <c:pt idx="133">
                  <c:v>-0.69486225208160124</c:v>
                </c:pt>
                <c:pt idx="134">
                  <c:v>-0.71596256023272187</c:v>
                </c:pt>
                <c:pt idx="135">
                  <c:v>-0.73631168545300296</c:v>
                </c:pt>
                <c:pt idx="136">
                  <c:v>-0.75582300911520495</c:v>
                </c:pt>
                <c:pt idx="137">
                  <c:v>-0.77441172598362806</c:v>
                </c:pt>
                <c:pt idx="138">
                  <c:v>-0.79199550973232691</c:v>
                </c:pt>
                <c:pt idx="139">
                  <c:v>-0.80849516209563921</c:v>
                </c:pt>
                <c:pt idx="140">
                  <c:v>-0.82383523996962915</c:v>
                </c:pt>
                <c:pt idx="141">
                  <c:v>-0.83794465497313142</c:v>
                </c:pt>
                <c:pt idx="142">
                  <c:v>-0.85075724021580279</c:v>
                </c:pt>
                <c:pt idx="143">
                  <c:v>-0.86221227930587907</c:v>
                </c:pt>
                <c:pt idx="144">
                  <c:v>-0.87225499295966291</c:v>
                </c:pt>
                <c:pt idx="145">
                  <c:v>-0.88083697894518476</c:v>
                </c:pt>
                <c:pt idx="146">
                  <c:v>-0.8879166015007437</c:v>
                </c:pt>
                <c:pt idx="147">
                  <c:v>-0.89345932681149165</c:v>
                </c:pt>
                <c:pt idx="148">
                  <c:v>-0.89743800159999187</c:v>
                </c:pt>
                <c:pt idx="149">
                  <c:v>-0.89983307238552368</c:v>
                </c:pt>
                <c:pt idx="150">
                  <c:v>-0.90063274348744693</c:v>
                </c:pt>
                <c:pt idx="151">
                  <c:v>-0.89983307238552368</c:v>
                </c:pt>
                <c:pt idx="152">
                  <c:v>-0.89743800159999187</c:v>
                </c:pt>
                <c:pt idx="153">
                  <c:v>-0.89345932681149165</c:v>
                </c:pt>
                <c:pt idx="154">
                  <c:v>-0.88791660150074381</c:v>
                </c:pt>
                <c:pt idx="155">
                  <c:v>-0.88083697894518487</c:v>
                </c:pt>
                <c:pt idx="156">
                  <c:v>-0.87225499295966291</c:v>
                </c:pt>
                <c:pt idx="157">
                  <c:v>-0.86221227930587918</c:v>
                </c:pt>
                <c:pt idx="158">
                  <c:v>-0.85075724021580301</c:v>
                </c:pt>
                <c:pt idx="159">
                  <c:v>-0.83794465497313164</c:v>
                </c:pt>
                <c:pt idx="160">
                  <c:v>-0.82383523996962937</c:v>
                </c:pt>
                <c:pt idx="161">
                  <c:v>-0.80849516209563943</c:v>
                </c:pt>
                <c:pt idx="162">
                  <c:v>-0.79199550973232713</c:v>
                </c:pt>
                <c:pt idx="163">
                  <c:v>-0.77441172598362829</c:v>
                </c:pt>
                <c:pt idx="164">
                  <c:v>-0.75582300911520517</c:v>
                </c:pt>
                <c:pt idx="165">
                  <c:v>-0.73631168545300318</c:v>
                </c:pt>
                <c:pt idx="166">
                  <c:v>-0.7159625602327222</c:v>
                </c:pt>
                <c:pt idx="167">
                  <c:v>-0.69486225208160157</c:v>
                </c:pt>
                <c:pt idx="168">
                  <c:v>-0.67309851695363332</c:v>
                </c:pt>
                <c:pt idx="169">
                  <c:v>-0.65075956742744345</c:v>
                </c:pt>
                <c:pt idx="170">
                  <c:v>-0.62793339331187448</c:v>
                </c:pt>
                <c:pt idx="171">
                  <c:v>-0.60470708948738283</c:v>
                </c:pt>
                <c:pt idx="172">
                  <c:v>-0.58116619684197324</c:v>
                </c:pt>
                <c:pt idx="173">
                  <c:v>-0.55739406203906017</c:v>
                </c:pt>
                <c:pt idx="174">
                  <c:v>-0.53347122168253436</c:v>
                </c:pt>
                <c:pt idx="175">
                  <c:v>-0.50947481622289459</c:v>
                </c:pt>
                <c:pt idx="176">
                  <c:v>-0.4854780386795956</c:v>
                </c:pt>
                <c:pt idx="177">
                  <c:v>-0.46154962294111057</c:v>
                </c:pt>
                <c:pt idx="178">
                  <c:v>-0.43775337604844078</c:v>
                </c:pt>
                <c:pt idx="179">
                  <c:v>-0.41414775847305341</c:v>
                </c:pt>
                <c:pt idx="180">
                  <c:v>-0.39078551597001648</c:v>
                </c:pt>
                <c:pt idx="181">
                  <c:v>-0.36771336612526234</c:v>
                </c:pt>
                <c:pt idx="182">
                  <c:v>-0.34497174222650856</c:v>
                </c:pt>
                <c:pt idx="183">
                  <c:v>-0.32259459657480277</c:v>
                </c:pt>
                <c:pt idx="184">
                  <c:v>-0.30060926482243117</c:v>
                </c:pt>
                <c:pt idx="185">
                  <c:v>-0.27903639237782241</c:v>
                </c:pt>
                <c:pt idx="186">
                  <c:v>-0.25788992336385103</c:v>
                </c:pt>
                <c:pt idx="187">
                  <c:v>-0.237177152057607</c:v>
                </c:pt>
                <c:pt idx="188">
                  <c:v>-0.21689883618212907</c:v>
                </c:pt>
                <c:pt idx="189">
                  <c:v>-0.19704937086882379</c:v>
                </c:pt>
                <c:pt idx="190">
                  <c:v>-0.17761702156815073</c:v>
                </c:pt>
                <c:pt idx="191">
                  <c:v>-0.15858421366047928</c:v>
                </c:pt>
                <c:pt idx="192">
                  <c:v>-0.13992787601348589</c:v>
                </c:pt>
                <c:pt idx="193">
                  <c:v>-0.12161983525156292</c:v>
                </c:pt>
                <c:pt idx="194">
                  <c:v>-0.10362725705066098</c:v>
                </c:pt>
                <c:pt idx="195">
                  <c:v>-8.5913130352890513E-2</c:v>
                </c:pt>
                <c:pt idx="196">
                  <c:v>-6.8436790012706139E-2</c:v>
                </c:pt>
                <c:pt idx="197">
                  <c:v>-5.1154473044056389E-2</c:v>
                </c:pt>
                <c:pt idx="198">
                  <c:v>-3.4019903338456239E-2</c:v>
                </c:pt>
                <c:pt idx="199">
                  <c:v>-1.698489947029902E-2</c:v>
                </c:pt>
                <c:pt idx="200">
                  <c:v>-1.3240905769485085E-16</c:v>
                </c:pt>
              </c:numCache>
            </c:numRef>
          </c:val>
        </c:ser>
        <c:ser>
          <c:idx val="2"/>
          <c:order val="2"/>
          <c:tx>
            <c:strRef>
              <c:f>Triangular!$H$1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Triangular!$H$2:$H$202</c:f>
              <c:numCache>
                <c:formatCode>General</c:formatCode>
                <c:ptCount val="201"/>
                <c:pt idx="0">
                  <c:v>0</c:v>
                </c:pt>
                <c:pt idx="1">
                  <c:v>2.2056939521605416E-2</c:v>
                </c:pt>
                <c:pt idx="2">
                  <c:v>4.4039092981869837E-2</c:v>
                </c:pt>
                <c:pt idx="3">
                  <c:v>6.5874106578771921E-2</c:v>
                </c:pt>
                <c:pt idx="4">
                  <c:v>8.7494421209436735E-2</c:v>
                </c:pt>
                <c:pt idx="5">
                  <c:v>0.10883949708292055</c:v>
                </c:pt>
                <c:pt idx="6">
                  <c:v>0.12985783607684859</c:v>
                </c:pt>
                <c:pt idx="7">
                  <c:v>0.1505087426639819</c:v>
                </c:pt>
                <c:pt idx="8">
                  <c:v>0.17076377103485607</c:v>
                </c:pt>
                <c:pt idx="9">
                  <c:v>0.19060781421690653</c:v>
                </c:pt>
                <c:pt idx="10">
                  <c:v>0.21003980033369879</c:v>
                </c:pt>
                <c:pt idx="11">
                  <c:v>0.22907297142525057</c:v>
                </c:pt>
                <c:pt idx="12">
                  <c:v>0.24773473120349912</c:v>
                </c:pt>
                <c:pt idx="13">
                  <c:v>0.26606605947002659</c:v>
                </c:pt>
                <c:pt idx="14">
                  <c:v>0.284120502390039</c:v>
                </c:pt>
                <c:pt idx="15">
                  <c:v>0.30196275910785247</c:v>
                </c:pt>
                <c:pt idx="16">
                  <c:v>0.31966689601916187</c:v>
                </c:pt>
                <c:pt idx="17">
                  <c:v>0.33731423010951883</c:v>
                </c:pt>
                <c:pt idx="18">
                  <c:v>0.35499093186992237</c:v>
                </c:pt>
                <c:pt idx="19">
                  <c:v>0.37278540617656836</c:v>
                </c:pt>
                <c:pt idx="20">
                  <c:v>0.39078551597001632</c:v>
                </c:pt>
                <c:pt idx="21">
                  <c:v>0.40907571842174695</c:v>
                </c:pt>
                <c:pt idx="22">
                  <c:v>0.42773418640502731</c:v>
                </c:pt>
                <c:pt idx="23">
                  <c:v>0.44682998940639429</c:v>
                </c:pt>
                <c:pt idx="24">
                  <c:v>0.46642040748286456</c:v>
                </c:pt>
                <c:pt idx="25">
                  <c:v>0.48654844949286413</c:v>
                </c:pt>
                <c:pt idx="26">
                  <c:v>0.50724064265634672</c:v>
                </c:pt>
                <c:pt idx="27">
                  <c:v>0.52850515462664072</c:v>
                </c:pt>
                <c:pt idx="28">
                  <c:v>0.55033030182060239</c:v>
                </c:pt>
                <c:pt idx="29">
                  <c:v>0.572683488930955</c:v>
                </c:pt>
                <c:pt idx="30">
                  <c:v>0.59551061454632603</c:v>
                </c:pt>
                <c:pt idx="31">
                  <c:v>0.61873596687101584</c:v>
                </c:pt>
                <c:pt idx="32">
                  <c:v>0.64226262193226225</c:v>
                </c:pt>
                <c:pt idx="33">
                  <c:v>0.6659733446691819</c:v>
                </c:pt>
                <c:pt idx="34">
                  <c:v>0.68973198120653423</c:v>
                </c:pt>
                <c:pt idx="35">
                  <c:v>0.71338531872297273</c:v>
                </c:pt>
                <c:pt idx="36">
                  <c:v>0.73676537791847396</c:v>
                </c:pt>
                <c:pt idx="37">
                  <c:v>0.75969209244891189</c:v>
                </c:pt>
                <c:pt idx="38">
                  <c:v>0.78197632008891371</c:v>
                </c:pt>
                <c:pt idx="39">
                  <c:v>0.8034231220443333</c:v>
                </c:pt>
                <c:pt idx="40">
                  <c:v>0.82383523996962915</c:v>
                </c:pt>
                <c:pt idx="41">
                  <c:v>0.84301669502443777</c:v>
                </c:pt>
                <c:pt idx="42">
                  <c:v>0.86077642985921654</c:v>
                </c:pt>
                <c:pt idx="43">
                  <c:v>0.87693191284059513</c:v>
                </c:pt>
                <c:pt idx="44">
                  <c:v>0.89131262415639356</c:v>
                </c:pt>
                <c:pt idx="45">
                  <c:v>0.9037633456752151</c:v>
                </c:pt>
                <c:pt idx="46">
                  <c:v>0.91414718052693134</c:v>
                </c:pt>
                <c:pt idx="47">
                  <c:v>0.9223482342239111</c:v>
                </c:pt>
                <c:pt idx="48">
                  <c:v>0.9282738966213625</c:v>
                </c:pt>
                <c:pt idx="49">
                  <c:v>0.93185667294195118</c:v>
                </c:pt>
                <c:pt idx="50">
                  <c:v>0.93305552225299504</c:v>
                </c:pt>
                <c:pt idx="51">
                  <c:v>0.93185667294195118</c:v>
                </c:pt>
                <c:pt idx="52">
                  <c:v>0.9282738966213625</c:v>
                </c:pt>
                <c:pt idx="53">
                  <c:v>0.9223482342239111</c:v>
                </c:pt>
                <c:pt idx="54">
                  <c:v>0.91414718052693134</c:v>
                </c:pt>
                <c:pt idx="55">
                  <c:v>0.90376334567521499</c:v>
                </c:pt>
                <c:pt idx="56">
                  <c:v>0.89131262415639356</c:v>
                </c:pt>
                <c:pt idx="57">
                  <c:v>0.87693191284059524</c:v>
                </c:pt>
                <c:pt idx="58">
                  <c:v>0.86077642985921665</c:v>
                </c:pt>
                <c:pt idx="59">
                  <c:v>0.84301669502443799</c:v>
                </c:pt>
                <c:pt idx="60">
                  <c:v>0.82383523996962937</c:v>
                </c:pt>
                <c:pt idx="61">
                  <c:v>0.80342312204433342</c:v>
                </c:pt>
                <c:pt idx="62">
                  <c:v>0.78197632008891382</c:v>
                </c:pt>
                <c:pt idx="63">
                  <c:v>0.759692092448912</c:v>
                </c:pt>
                <c:pt idx="64">
                  <c:v>0.73676537791847396</c:v>
                </c:pt>
                <c:pt idx="65">
                  <c:v>0.71338531872297284</c:v>
                </c:pt>
                <c:pt idx="66">
                  <c:v>0.68973198120653423</c:v>
                </c:pt>
                <c:pt idx="67">
                  <c:v>0.66597334466918179</c:v>
                </c:pt>
                <c:pt idx="68">
                  <c:v>0.64226262193226213</c:v>
                </c:pt>
                <c:pt idx="69">
                  <c:v>0.61873596687101595</c:v>
                </c:pt>
                <c:pt idx="70">
                  <c:v>0.59551061454632603</c:v>
                </c:pt>
                <c:pt idx="71">
                  <c:v>0.57268348893095522</c:v>
                </c:pt>
                <c:pt idx="72">
                  <c:v>0.55033030182060239</c:v>
                </c:pt>
                <c:pt idx="73">
                  <c:v>0.52850515462664083</c:v>
                </c:pt>
                <c:pt idx="74">
                  <c:v>0.50724064265634672</c:v>
                </c:pt>
                <c:pt idx="75">
                  <c:v>0.48654844949286419</c:v>
                </c:pt>
                <c:pt idx="76">
                  <c:v>0.46642040748286462</c:v>
                </c:pt>
                <c:pt idx="77">
                  <c:v>0.44682998940639429</c:v>
                </c:pt>
                <c:pt idx="78">
                  <c:v>0.42773418640502742</c:v>
                </c:pt>
                <c:pt idx="79">
                  <c:v>0.409075718421747</c:v>
                </c:pt>
                <c:pt idx="80">
                  <c:v>0.39078551597001637</c:v>
                </c:pt>
                <c:pt idx="81">
                  <c:v>0.3727854061765683</c:v>
                </c:pt>
                <c:pt idx="82">
                  <c:v>0.35499093186992264</c:v>
                </c:pt>
                <c:pt idx="83">
                  <c:v>0.33731423010951883</c:v>
                </c:pt>
                <c:pt idx="84">
                  <c:v>0.31966689601916215</c:v>
                </c:pt>
                <c:pt idx="85">
                  <c:v>0.30196275910785259</c:v>
                </c:pt>
                <c:pt idx="86">
                  <c:v>0.28412050239003916</c:v>
                </c:pt>
                <c:pt idx="87">
                  <c:v>0.26606605947002659</c:v>
                </c:pt>
                <c:pt idx="88">
                  <c:v>0.2477347312034992</c:v>
                </c:pt>
                <c:pt idx="89">
                  <c:v>0.22907297142525052</c:v>
                </c:pt>
                <c:pt idx="90">
                  <c:v>0.21003980033369887</c:v>
                </c:pt>
                <c:pt idx="91">
                  <c:v>0.19060781421690631</c:v>
                </c:pt>
                <c:pt idx="92">
                  <c:v>0.17076377103485613</c:v>
                </c:pt>
                <c:pt idx="93">
                  <c:v>0.15050874266398168</c:v>
                </c:pt>
                <c:pt idx="94">
                  <c:v>0.12985783607684886</c:v>
                </c:pt>
                <c:pt idx="95">
                  <c:v>0.10883949708292058</c:v>
                </c:pt>
                <c:pt idx="96">
                  <c:v>8.7494421209436971E-2</c:v>
                </c:pt>
                <c:pt idx="97">
                  <c:v>6.5874106578771949E-2</c:v>
                </c:pt>
                <c:pt idx="98">
                  <c:v>4.4039092981869934E-2</c:v>
                </c:pt>
                <c:pt idx="99">
                  <c:v>2.2056939521605434E-2</c:v>
                </c:pt>
                <c:pt idx="100">
                  <c:v>8.6065887501653058E-17</c:v>
                </c:pt>
                <c:pt idx="101">
                  <c:v>-2.2056939521605264E-2</c:v>
                </c:pt>
                <c:pt idx="102">
                  <c:v>-4.4039092981869823E-2</c:v>
                </c:pt>
                <c:pt idx="103">
                  <c:v>-6.5874106578771741E-2</c:v>
                </c:pt>
                <c:pt idx="104">
                  <c:v>-8.749442120943679E-2</c:v>
                </c:pt>
                <c:pt idx="105">
                  <c:v>-0.10883949708292041</c:v>
                </c:pt>
                <c:pt idx="106">
                  <c:v>-0.12985783607684875</c:v>
                </c:pt>
                <c:pt idx="107">
                  <c:v>-0.1505087426639819</c:v>
                </c:pt>
                <c:pt idx="108">
                  <c:v>-0.17076377103485618</c:v>
                </c:pt>
                <c:pt idx="109">
                  <c:v>-0.19060781421690648</c:v>
                </c:pt>
                <c:pt idx="110">
                  <c:v>-0.21003980033369909</c:v>
                </c:pt>
                <c:pt idx="111">
                  <c:v>-0.22907297142525063</c:v>
                </c:pt>
                <c:pt idx="112">
                  <c:v>-0.24773473120349945</c:v>
                </c:pt>
                <c:pt idx="113">
                  <c:v>-0.26606605947002621</c:v>
                </c:pt>
                <c:pt idx="114">
                  <c:v>-0.28412050239003872</c:v>
                </c:pt>
                <c:pt idx="115">
                  <c:v>-0.3019627591078522</c:v>
                </c:pt>
                <c:pt idx="116">
                  <c:v>-0.31966689601916176</c:v>
                </c:pt>
                <c:pt idx="117">
                  <c:v>-0.33731423010951855</c:v>
                </c:pt>
                <c:pt idx="118">
                  <c:v>-0.35499093186992225</c:v>
                </c:pt>
                <c:pt idx="119">
                  <c:v>-0.37278540617656808</c:v>
                </c:pt>
                <c:pt idx="120">
                  <c:v>-0.39078551597001621</c:v>
                </c:pt>
                <c:pt idx="121">
                  <c:v>-0.40907571842174684</c:v>
                </c:pt>
                <c:pt idx="122">
                  <c:v>-0.42773418640502731</c:v>
                </c:pt>
                <c:pt idx="123">
                  <c:v>-0.44682998940639418</c:v>
                </c:pt>
                <c:pt idx="124">
                  <c:v>-0.46642040748286462</c:v>
                </c:pt>
                <c:pt idx="125">
                  <c:v>-0.48654844949286402</c:v>
                </c:pt>
                <c:pt idx="126">
                  <c:v>-0.5072406426563465</c:v>
                </c:pt>
                <c:pt idx="127">
                  <c:v>-0.52850515462664049</c:v>
                </c:pt>
                <c:pt idx="128">
                  <c:v>-0.55033030182060239</c:v>
                </c:pt>
                <c:pt idx="129">
                  <c:v>-0.572683488930955</c:v>
                </c:pt>
                <c:pt idx="130">
                  <c:v>-0.59551061454632603</c:v>
                </c:pt>
                <c:pt idx="131">
                  <c:v>-0.61873596687101562</c:v>
                </c:pt>
                <c:pt idx="132">
                  <c:v>-0.64226262193226247</c:v>
                </c:pt>
                <c:pt idx="133">
                  <c:v>-0.66597334466918179</c:v>
                </c:pt>
                <c:pt idx="134">
                  <c:v>-0.68973198120653434</c:v>
                </c:pt>
                <c:pt idx="135">
                  <c:v>-0.71338531872297273</c:v>
                </c:pt>
                <c:pt idx="136">
                  <c:v>-0.73676537791847418</c:v>
                </c:pt>
                <c:pt idx="137">
                  <c:v>-0.75969209244891212</c:v>
                </c:pt>
                <c:pt idx="138">
                  <c:v>-0.78197632008891327</c:v>
                </c:pt>
                <c:pt idx="139">
                  <c:v>-0.80342312204433286</c:v>
                </c:pt>
                <c:pt idx="140">
                  <c:v>-0.82383523996962915</c:v>
                </c:pt>
                <c:pt idx="141">
                  <c:v>-0.84301669502443755</c:v>
                </c:pt>
                <c:pt idx="142">
                  <c:v>-0.86077642985921621</c:v>
                </c:pt>
                <c:pt idx="143">
                  <c:v>-0.87693191284059491</c:v>
                </c:pt>
                <c:pt idx="144">
                  <c:v>-0.89131262415639356</c:v>
                </c:pt>
                <c:pt idx="145">
                  <c:v>-0.90376334567521499</c:v>
                </c:pt>
                <c:pt idx="146">
                  <c:v>-0.91414718052693122</c:v>
                </c:pt>
                <c:pt idx="147">
                  <c:v>-0.9223482342239111</c:v>
                </c:pt>
                <c:pt idx="148">
                  <c:v>-0.9282738966213625</c:v>
                </c:pt>
                <c:pt idx="149">
                  <c:v>-0.93185667294195118</c:v>
                </c:pt>
                <c:pt idx="150">
                  <c:v>-0.93305552225299504</c:v>
                </c:pt>
                <c:pt idx="151">
                  <c:v>-0.93185667294195118</c:v>
                </c:pt>
                <c:pt idx="152">
                  <c:v>-0.9282738966213625</c:v>
                </c:pt>
                <c:pt idx="153">
                  <c:v>-0.9223482342239111</c:v>
                </c:pt>
                <c:pt idx="154">
                  <c:v>-0.91414718052693134</c:v>
                </c:pt>
                <c:pt idx="155">
                  <c:v>-0.90376334567521521</c:v>
                </c:pt>
                <c:pt idx="156">
                  <c:v>-0.89131262415639367</c:v>
                </c:pt>
                <c:pt idx="157">
                  <c:v>-0.87693191284059513</c:v>
                </c:pt>
                <c:pt idx="158">
                  <c:v>-0.86077642985921654</c:v>
                </c:pt>
                <c:pt idx="159">
                  <c:v>-0.84301669502443788</c:v>
                </c:pt>
                <c:pt idx="160">
                  <c:v>-0.82383523996962937</c:v>
                </c:pt>
                <c:pt idx="161">
                  <c:v>-0.80342312204433319</c:v>
                </c:pt>
                <c:pt idx="162">
                  <c:v>-0.7819763200889136</c:v>
                </c:pt>
                <c:pt idx="163">
                  <c:v>-0.75969209244891245</c:v>
                </c:pt>
                <c:pt idx="164">
                  <c:v>-0.73676537791847452</c:v>
                </c:pt>
                <c:pt idx="165">
                  <c:v>-0.71338531872297306</c:v>
                </c:pt>
                <c:pt idx="166">
                  <c:v>-0.68973198120653467</c:v>
                </c:pt>
                <c:pt idx="167">
                  <c:v>-0.66597334466918223</c:v>
                </c:pt>
                <c:pt idx="168">
                  <c:v>-0.64226262193226269</c:v>
                </c:pt>
                <c:pt idx="169">
                  <c:v>-0.61873596687101595</c:v>
                </c:pt>
                <c:pt idx="170">
                  <c:v>-0.59551061454632637</c:v>
                </c:pt>
                <c:pt idx="171">
                  <c:v>-0.57268348893095533</c:v>
                </c:pt>
                <c:pt idx="172">
                  <c:v>-0.55033030182060261</c:v>
                </c:pt>
                <c:pt idx="173">
                  <c:v>-0.52850515462664072</c:v>
                </c:pt>
                <c:pt idx="174">
                  <c:v>-0.50724064265634672</c:v>
                </c:pt>
                <c:pt idx="175">
                  <c:v>-0.4865484494928643</c:v>
                </c:pt>
                <c:pt idx="176">
                  <c:v>-0.46642040748286484</c:v>
                </c:pt>
                <c:pt idx="177">
                  <c:v>-0.44682998940639462</c:v>
                </c:pt>
                <c:pt idx="178">
                  <c:v>-0.42773418640502725</c:v>
                </c:pt>
                <c:pt idx="179">
                  <c:v>-0.40907571842174706</c:v>
                </c:pt>
                <c:pt idx="180">
                  <c:v>-0.39078551597001643</c:v>
                </c:pt>
                <c:pt idx="181">
                  <c:v>-0.37278540617656863</c:v>
                </c:pt>
                <c:pt idx="182">
                  <c:v>-0.35499093186992214</c:v>
                </c:pt>
                <c:pt idx="183">
                  <c:v>-0.33731423010951878</c:v>
                </c:pt>
                <c:pt idx="184">
                  <c:v>-0.31966689601916187</c:v>
                </c:pt>
                <c:pt idx="185">
                  <c:v>-0.30196275910785264</c:v>
                </c:pt>
                <c:pt idx="186">
                  <c:v>-0.28412050239003861</c:v>
                </c:pt>
                <c:pt idx="187">
                  <c:v>-0.26606605947002643</c:v>
                </c:pt>
                <c:pt idx="188">
                  <c:v>-0.2477347312034997</c:v>
                </c:pt>
                <c:pt idx="189">
                  <c:v>-0.22907297142525124</c:v>
                </c:pt>
                <c:pt idx="190">
                  <c:v>-0.21003980033369882</c:v>
                </c:pt>
                <c:pt idx="191">
                  <c:v>-0.19060781421690676</c:v>
                </c:pt>
                <c:pt idx="192">
                  <c:v>-0.17076377103485654</c:v>
                </c:pt>
                <c:pt idx="193">
                  <c:v>-0.1505087426639824</c:v>
                </c:pt>
                <c:pt idx="194">
                  <c:v>-0.12985783607684862</c:v>
                </c:pt>
                <c:pt idx="195">
                  <c:v>-0.10883949708292082</c:v>
                </c:pt>
                <c:pt idx="196">
                  <c:v>-8.7494421209436901E-2</c:v>
                </c:pt>
                <c:pt idx="197">
                  <c:v>-6.5874106578772337E-2</c:v>
                </c:pt>
                <c:pt idx="198">
                  <c:v>-4.4039092981869872E-2</c:v>
                </c:pt>
                <c:pt idx="199">
                  <c:v>-2.2056939521605361E-2</c:v>
                </c:pt>
                <c:pt idx="200">
                  <c:v>-1.7213177500330612E-16</c:v>
                </c:pt>
              </c:numCache>
            </c:numRef>
          </c:val>
        </c:ser>
        <c:ser>
          <c:idx val="3"/>
          <c:order val="3"/>
          <c:tx>
            <c:strRef>
              <c:f>Triangular!$I$1</c:f>
              <c:strCache>
                <c:ptCount val="1"/>
                <c:pt idx="0">
                  <c:v>f(x)=S1+S2+S3+S4</c:v>
                </c:pt>
              </c:strCache>
            </c:strRef>
          </c:tx>
          <c:marker>
            <c:symbol val="none"/>
          </c:marker>
          <c:val>
            <c:numRef>
              <c:f>Triangular!$I$2:$I$202</c:f>
              <c:numCache>
                <c:formatCode>General</c:formatCode>
                <c:ptCount val="201"/>
                <c:pt idx="0">
                  <c:v>0</c:v>
                </c:pt>
                <c:pt idx="1">
                  <c:v>1.8448362962932126E-2</c:v>
                </c:pt>
                <c:pt idx="2">
                  <c:v>3.6995752281172828E-2</c:v>
                </c:pt>
                <c:pt idx="3">
                  <c:v>5.5735254637733982E-2</c:v>
                </c:pt>
                <c:pt idx="4">
                  <c:v>7.4748410797985484E-2</c:v>
                </c:pt>
                <c:pt idx="5">
                  <c:v>9.4100258607196355E-2</c:v>
                </c:pt>
                <c:pt idx="6">
                  <c:v>0.11383530671495633</c:v>
                </c:pt>
                <c:pt idx="7">
                  <c:v>0.13397467119385331</c:v>
                </c:pt>
                <c:pt idx="8">
                  <c:v>0.15451454541516488</c:v>
                </c:pt>
                <c:pt idx="9">
                  <c:v>0.17542610238547279</c:v>
                </c:pt>
                <c:pt idx="10">
                  <c:v>0.19665685185095003</c:v>
                </c:pt>
                <c:pt idx="11">
                  <c:v>0.21813339575972981</c:v>
                </c:pt>
                <c:pt idx="12">
                  <c:v>0.23976544916529</c:v>
                </c:pt>
                <c:pt idx="13">
                  <c:v>0.26145092329213604</c:v>
                </c:pt>
                <c:pt idx="14">
                  <c:v>0.28308180691898149</c:v>
                </c:pt>
                <c:pt idx="15">
                  <c:v>0.30455053464423321</c:v>
                </c:pt>
                <c:pt idx="16">
                  <c:v>0.32575649853439742</c:v>
                </c:pt>
                <c:pt idx="17">
                  <c:v>0.34661234490946352</c:v>
                </c:pt>
                <c:pt idx="18">
                  <c:v>0.36704970153008037</c:v>
                </c:pt>
                <c:pt idx="19">
                  <c:v>0.38702400225603689</c:v>
                </c:pt>
                <c:pt idx="20">
                  <c:v>0.40651811547071565</c:v>
                </c:pt>
                <c:pt idx="21">
                  <c:v>0.42554453746548171</c:v>
                </c:pt>
                <c:pt idx="22">
                  <c:v>0.44414598001256156</c:v>
                </c:pt>
                <c:pt idx="23">
                  <c:v>0.46239425931280326</c:v>
                </c:pt>
                <c:pt idx="24">
                  <c:v>0.480387477653337</c:v>
                </c:pt>
                <c:pt idx="25">
                  <c:v>0.49824557537553266</c:v>
                </c:pt>
                <c:pt idx="26">
                  <c:v>0.5161044149166818</c:v>
                </c:pt>
                <c:pt idx="27">
                  <c:v>0.53410863658970953</c:v>
                </c:pt>
                <c:pt idx="28">
                  <c:v>0.55240359350622803</c:v>
                </c:pt>
                <c:pt idx="29">
                  <c:v>0.57112672718466673</c:v>
                </c:pt>
                <c:pt idx="30">
                  <c:v>0.5903987830956049</c:v>
                </c:pt>
                <c:pt idx="31">
                  <c:v>0.61031528462337525</c:v>
                </c:pt>
                <c:pt idx="32">
                  <c:v>0.63093868347811832</c:v>
                </c:pt>
                <c:pt idx="33">
                  <c:v>0.65229158421969891</c:v>
                </c:pt>
                <c:pt idx="34">
                  <c:v>0.67435140094971613</c:v>
                </c:pt>
                <c:pt idx="35">
                  <c:v>0.69704674701050973</c:v>
                </c:pt>
                <c:pt idx="36">
                  <c:v>0.72025578617463026</c:v>
                </c:pt>
                <c:pt idx="37">
                  <c:v>0.74380668953020967</c:v>
                </c:pt>
                <c:pt idx="38">
                  <c:v>0.76748024987573304</c:v>
                </c:pt>
                <c:pt idx="39">
                  <c:v>0.79101460915646749</c:v>
                </c:pt>
                <c:pt idx="40">
                  <c:v>0.81411195874680731</c:v>
                </c:pt>
                <c:pt idx="41">
                  <c:v>0.83644698165951148</c:v>
                </c:pt>
                <c:pt idx="42">
                  <c:v>0.85767672429410913</c:v>
                </c:pt>
                <c:pt idx="43">
                  <c:v>0.87745151696939516</c:v>
                </c:pt>
                <c:pt idx="44">
                  <c:v>0.89542651047923805</c:v>
                </c:pt>
                <c:pt idx="45">
                  <c:v>0.91127336278476401</c:v>
                </c:pt>
                <c:pt idx="46">
                  <c:v>0.92469159736339801</c:v>
                </c:pt>
                <c:pt idx="47">
                  <c:v>0.93541916338551612</c:v>
                </c:pt>
                <c:pt idx="48">
                  <c:v>0.94324175751074446</c:v>
                </c:pt>
                <c:pt idx="49">
                  <c:v>0.94800051644497674</c:v>
                </c:pt>
                <c:pt idx="50">
                  <c:v>0.94959775631705023</c:v>
                </c:pt>
                <c:pt idx="51">
                  <c:v>0.94800051644497674</c:v>
                </c:pt>
                <c:pt idx="52">
                  <c:v>0.94324175751074446</c:v>
                </c:pt>
                <c:pt idx="53">
                  <c:v>0.93541916338551612</c:v>
                </c:pt>
                <c:pt idx="54">
                  <c:v>0.92469159736339801</c:v>
                </c:pt>
                <c:pt idx="55">
                  <c:v>0.9112733627847639</c:v>
                </c:pt>
                <c:pt idx="56">
                  <c:v>0.89542651047923805</c:v>
                </c:pt>
                <c:pt idx="57">
                  <c:v>0.87745151696939527</c:v>
                </c:pt>
                <c:pt idx="58">
                  <c:v>0.85767672429410924</c:v>
                </c:pt>
                <c:pt idx="59">
                  <c:v>0.8364469816595117</c:v>
                </c:pt>
                <c:pt idx="60">
                  <c:v>0.81411195874680753</c:v>
                </c:pt>
                <c:pt idx="61">
                  <c:v>0.7910146091564676</c:v>
                </c:pt>
                <c:pt idx="62">
                  <c:v>0.76748024987573316</c:v>
                </c:pt>
                <c:pt idx="63">
                  <c:v>0.74380668953020979</c:v>
                </c:pt>
                <c:pt idx="64">
                  <c:v>0.72025578617463026</c:v>
                </c:pt>
                <c:pt idx="65">
                  <c:v>0.69704674701050984</c:v>
                </c:pt>
                <c:pt idx="66">
                  <c:v>0.67435140094971613</c:v>
                </c:pt>
                <c:pt idx="67">
                  <c:v>0.65229158421969879</c:v>
                </c:pt>
                <c:pt idx="68">
                  <c:v>0.63093868347811821</c:v>
                </c:pt>
                <c:pt idx="69">
                  <c:v>0.61031528462337525</c:v>
                </c:pt>
                <c:pt idx="70">
                  <c:v>0.59039878309560478</c:v>
                </c:pt>
                <c:pt idx="71">
                  <c:v>0.57112672718466684</c:v>
                </c:pt>
                <c:pt idx="72">
                  <c:v>0.55240359350622803</c:v>
                </c:pt>
                <c:pt idx="73">
                  <c:v>0.53410863658970964</c:v>
                </c:pt>
                <c:pt idx="74">
                  <c:v>0.5161044149166818</c:v>
                </c:pt>
                <c:pt idx="75">
                  <c:v>0.49824557537553271</c:v>
                </c:pt>
                <c:pt idx="76">
                  <c:v>0.48038747765333706</c:v>
                </c:pt>
                <c:pt idx="77">
                  <c:v>0.46239425931280331</c:v>
                </c:pt>
                <c:pt idx="78">
                  <c:v>0.44414598001256167</c:v>
                </c:pt>
                <c:pt idx="79">
                  <c:v>0.42554453746548171</c:v>
                </c:pt>
                <c:pt idx="80">
                  <c:v>0.4065181154707157</c:v>
                </c:pt>
                <c:pt idx="81">
                  <c:v>0.38702400225603684</c:v>
                </c:pt>
                <c:pt idx="82">
                  <c:v>0.36704970153008065</c:v>
                </c:pt>
                <c:pt idx="83">
                  <c:v>0.34661234490946358</c:v>
                </c:pt>
                <c:pt idx="84">
                  <c:v>0.3257564985343977</c:v>
                </c:pt>
                <c:pt idx="85">
                  <c:v>0.30455053464423337</c:v>
                </c:pt>
                <c:pt idx="86">
                  <c:v>0.28308180691898166</c:v>
                </c:pt>
                <c:pt idx="87">
                  <c:v>0.26145092329213604</c:v>
                </c:pt>
                <c:pt idx="88">
                  <c:v>0.23976544916529008</c:v>
                </c:pt>
                <c:pt idx="89">
                  <c:v>0.21813339575972973</c:v>
                </c:pt>
                <c:pt idx="90">
                  <c:v>0.19665685185095011</c:v>
                </c:pt>
                <c:pt idx="91">
                  <c:v>0.17542610238547257</c:v>
                </c:pt>
                <c:pt idx="92">
                  <c:v>0.15451454541516493</c:v>
                </c:pt>
                <c:pt idx="93">
                  <c:v>0.13397467119385309</c:v>
                </c:pt>
                <c:pt idx="94">
                  <c:v>0.11383530671495661</c:v>
                </c:pt>
                <c:pt idx="95">
                  <c:v>9.4100258607196355E-2</c:v>
                </c:pt>
                <c:pt idx="96">
                  <c:v>7.4748410797985693E-2</c:v>
                </c:pt>
                <c:pt idx="97">
                  <c:v>5.5735254637733975E-2</c:v>
                </c:pt>
                <c:pt idx="98">
                  <c:v>3.699575228117289E-2</c:v>
                </c:pt>
                <c:pt idx="99">
                  <c:v>1.8448362962932119E-2</c:v>
                </c:pt>
                <c:pt idx="100">
                  <c:v>7.187920274863332E-17</c:v>
                </c:pt>
                <c:pt idx="101">
                  <c:v>-1.8448362962931977E-2</c:v>
                </c:pt>
                <c:pt idx="102">
                  <c:v>-3.6995752281172807E-2</c:v>
                </c:pt>
                <c:pt idx="103">
                  <c:v>-5.5735254637733787E-2</c:v>
                </c:pt>
                <c:pt idx="104">
                  <c:v>-7.4748410797985526E-2</c:v>
                </c:pt>
                <c:pt idx="105">
                  <c:v>-9.4100258607196202E-2</c:v>
                </c:pt>
                <c:pt idx="106">
                  <c:v>-0.11383530671495651</c:v>
                </c:pt>
                <c:pt idx="107">
                  <c:v>-0.13397467119385331</c:v>
                </c:pt>
                <c:pt idx="108">
                  <c:v>-0.15451454541516499</c:v>
                </c:pt>
                <c:pt idx="109">
                  <c:v>-0.17542610238547274</c:v>
                </c:pt>
                <c:pt idx="110">
                  <c:v>-0.19665685185095033</c:v>
                </c:pt>
                <c:pt idx="111">
                  <c:v>-0.21813339575972987</c:v>
                </c:pt>
                <c:pt idx="112">
                  <c:v>-0.23976544916529036</c:v>
                </c:pt>
                <c:pt idx="113">
                  <c:v>-0.2614509232921356</c:v>
                </c:pt>
                <c:pt idx="114">
                  <c:v>-0.2830818069189811</c:v>
                </c:pt>
                <c:pt idx="115">
                  <c:v>-0.30455053464423287</c:v>
                </c:pt>
                <c:pt idx="116">
                  <c:v>-0.32575649853439725</c:v>
                </c:pt>
                <c:pt idx="117">
                  <c:v>-0.34661234490946319</c:v>
                </c:pt>
                <c:pt idx="118">
                  <c:v>-0.36704970153008021</c:v>
                </c:pt>
                <c:pt idx="119">
                  <c:v>-0.38702400225603656</c:v>
                </c:pt>
                <c:pt idx="120">
                  <c:v>-0.40651811547071554</c:v>
                </c:pt>
                <c:pt idx="121">
                  <c:v>-0.4255445374654816</c:v>
                </c:pt>
                <c:pt idx="122">
                  <c:v>-0.44414598001256156</c:v>
                </c:pt>
                <c:pt idx="123">
                  <c:v>-0.4623942593128032</c:v>
                </c:pt>
                <c:pt idx="124">
                  <c:v>-0.48038747765333711</c:v>
                </c:pt>
                <c:pt idx="125">
                  <c:v>-0.49824557537553255</c:v>
                </c:pt>
                <c:pt idx="126">
                  <c:v>-0.51610441491668158</c:v>
                </c:pt>
                <c:pt idx="127">
                  <c:v>-0.53410863658970942</c:v>
                </c:pt>
                <c:pt idx="128">
                  <c:v>-0.55240359350622803</c:v>
                </c:pt>
                <c:pt idx="129">
                  <c:v>-0.57112672718466673</c:v>
                </c:pt>
                <c:pt idx="130">
                  <c:v>-0.59039878309560478</c:v>
                </c:pt>
                <c:pt idx="131">
                  <c:v>-0.61031528462337492</c:v>
                </c:pt>
                <c:pt idx="132">
                  <c:v>-0.63093868347811854</c:v>
                </c:pt>
                <c:pt idx="133">
                  <c:v>-0.65229158421969891</c:v>
                </c:pt>
                <c:pt idx="134">
                  <c:v>-0.67435140094971624</c:v>
                </c:pt>
                <c:pt idx="135">
                  <c:v>-0.69704674701050973</c:v>
                </c:pt>
                <c:pt idx="136">
                  <c:v>-0.72025578617463049</c:v>
                </c:pt>
                <c:pt idx="137">
                  <c:v>-0.7438066895302099</c:v>
                </c:pt>
                <c:pt idx="138">
                  <c:v>-0.7674802498757326</c:v>
                </c:pt>
                <c:pt idx="139">
                  <c:v>-0.79101460915646704</c:v>
                </c:pt>
                <c:pt idx="140">
                  <c:v>-0.81411195874680731</c:v>
                </c:pt>
                <c:pt idx="141">
                  <c:v>-0.83644698165951115</c:v>
                </c:pt>
                <c:pt idx="142">
                  <c:v>-0.85767672429410879</c:v>
                </c:pt>
                <c:pt idx="143">
                  <c:v>-0.87745151696939494</c:v>
                </c:pt>
                <c:pt idx="144">
                  <c:v>-0.89542651047923805</c:v>
                </c:pt>
                <c:pt idx="145">
                  <c:v>-0.9112733627847639</c:v>
                </c:pt>
                <c:pt idx="146">
                  <c:v>-0.9246915973633979</c:v>
                </c:pt>
                <c:pt idx="147">
                  <c:v>-0.93541916338551612</c:v>
                </c:pt>
                <c:pt idx="148">
                  <c:v>-0.94324175751074446</c:v>
                </c:pt>
                <c:pt idx="149">
                  <c:v>-0.94800051644497674</c:v>
                </c:pt>
                <c:pt idx="150">
                  <c:v>-0.94959775631705023</c:v>
                </c:pt>
                <c:pt idx="151">
                  <c:v>-0.94800051644497674</c:v>
                </c:pt>
                <c:pt idx="152">
                  <c:v>-0.94324175751074446</c:v>
                </c:pt>
                <c:pt idx="153">
                  <c:v>-0.93541916338551623</c:v>
                </c:pt>
                <c:pt idx="154">
                  <c:v>-0.92469159736339801</c:v>
                </c:pt>
                <c:pt idx="155">
                  <c:v>-0.91127336278476412</c:v>
                </c:pt>
                <c:pt idx="156">
                  <c:v>-0.89542651047923827</c:v>
                </c:pt>
                <c:pt idx="157">
                  <c:v>-0.87745151696939516</c:v>
                </c:pt>
                <c:pt idx="158">
                  <c:v>-0.85767672429410913</c:v>
                </c:pt>
                <c:pt idx="159">
                  <c:v>-0.83644698165951159</c:v>
                </c:pt>
                <c:pt idx="160">
                  <c:v>-0.81411195874680764</c:v>
                </c:pt>
                <c:pt idx="161">
                  <c:v>-0.79101460915646737</c:v>
                </c:pt>
                <c:pt idx="162">
                  <c:v>-0.76748024987573293</c:v>
                </c:pt>
                <c:pt idx="163">
                  <c:v>-0.74380668953021023</c:v>
                </c:pt>
                <c:pt idx="164">
                  <c:v>-0.72025578617463082</c:v>
                </c:pt>
                <c:pt idx="165">
                  <c:v>-0.69704674701051006</c:v>
                </c:pt>
                <c:pt idx="166">
                  <c:v>-0.67435140094971657</c:v>
                </c:pt>
                <c:pt idx="167">
                  <c:v>-0.65229158421969924</c:v>
                </c:pt>
                <c:pt idx="168">
                  <c:v>-0.63093868347811877</c:v>
                </c:pt>
                <c:pt idx="169">
                  <c:v>-0.61031528462337525</c:v>
                </c:pt>
                <c:pt idx="170">
                  <c:v>-0.59039878309560512</c:v>
                </c:pt>
                <c:pt idx="171">
                  <c:v>-0.57112672718466706</c:v>
                </c:pt>
                <c:pt idx="172">
                  <c:v>-0.55240359350622814</c:v>
                </c:pt>
                <c:pt idx="173">
                  <c:v>-0.53410863658970953</c:v>
                </c:pt>
                <c:pt idx="174">
                  <c:v>-0.5161044149166818</c:v>
                </c:pt>
                <c:pt idx="175">
                  <c:v>-0.49824557537553277</c:v>
                </c:pt>
                <c:pt idx="176">
                  <c:v>-0.48038747765333728</c:v>
                </c:pt>
                <c:pt idx="177">
                  <c:v>-0.46239425931280359</c:v>
                </c:pt>
                <c:pt idx="178">
                  <c:v>-0.4441459800125615</c:v>
                </c:pt>
                <c:pt idx="179">
                  <c:v>-0.42554453746548182</c:v>
                </c:pt>
                <c:pt idx="180">
                  <c:v>-0.4065181154707157</c:v>
                </c:pt>
                <c:pt idx="181">
                  <c:v>-0.38702400225603717</c:v>
                </c:pt>
                <c:pt idx="182">
                  <c:v>-0.3670497015300801</c:v>
                </c:pt>
                <c:pt idx="183">
                  <c:v>-0.34661234490946347</c:v>
                </c:pt>
                <c:pt idx="184">
                  <c:v>-0.32575649853439748</c:v>
                </c:pt>
                <c:pt idx="185">
                  <c:v>-0.30455053464423337</c:v>
                </c:pt>
                <c:pt idx="186">
                  <c:v>-0.2830818069189811</c:v>
                </c:pt>
                <c:pt idx="187">
                  <c:v>-0.26145092329213582</c:v>
                </c:pt>
                <c:pt idx="188">
                  <c:v>-0.23976544916529061</c:v>
                </c:pt>
                <c:pt idx="189">
                  <c:v>-0.21813339575973051</c:v>
                </c:pt>
                <c:pt idx="190">
                  <c:v>-0.19665685185095011</c:v>
                </c:pt>
                <c:pt idx="191">
                  <c:v>-0.17542610238547304</c:v>
                </c:pt>
                <c:pt idx="192">
                  <c:v>-0.15451454541516538</c:v>
                </c:pt>
                <c:pt idx="193">
                  <c:v>-0.13397467119385381</c:v>
                </c:pt>
                <c:pt idx="194">
                  <c:v>-0.11383530671495634</c:v>
                </c:pt>
                <c:pt idx="195">
                  <c:v>-9.4100258607196618E-2</c:v>
                </c:pt>
                <c:pt idx="196">
                  <c:v>-7.4748410797985609E-2</c:v>
                </c:pt>
                <c:pt idx="197">
                  <c:v>-5.5735254637734398E-2</c:v>
                </c:pt>
                <c:pt idx="198">
                  <c:v>-3.6995752281172814E-2</c:v>
                </c:pt>
                <c:pt idx="199">
                  <c:v>-1.8448362962932091E-2</c:v>
                </c:pt>
                <c:pt idx="200">
                  <c:v>-1.4375840549726664E-16</c:v>
                </c:pt>
              </c:numCache>
            </c:numRef>
          </c:val>
        </c:ser>
        <c:marker val="1"/>
        <c:axId val="179051904"/>
        <c:axId val="179107328"/>
      </c:lineChart>
      <c:catAx>
        <c:axId val="179051904"/>
        <c:scaling>
          <c:orientation val="minMax"/>
        </c:scaling>
        <c:axPos val="b"/>
        <c:tickLblPos val="nextTo"/>
        <c:crossAx val="179107328"/>
        <c:crosses val="autoZero"/>
        <c:auto val="1"/>
        <c:lblAlgn val="ctr"/>
        <c:lblOffset val="100"/>
      </c:catAx>
      <c:valAx>
        <c:axId val="179107328"/>
        <c:scaling>
          <c:orientation val="minMax"/>
        </c:scaling>
        <c:axPos val="l"/>
        <c:majorGridlines/>
        <c:numFmt formatCode="0.00" sourceLinked="1"/>
        <c:tickLblPos val="nextTo"/>
        <c:crossAx val="17905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Square!$B$1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Square!$B$2:$B$202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Square!$C$1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Square!$C$2:$C$202</c:f>
              <c:numCache>
                <c:formatCode>General</c:formatCode>
                <c:ptCount val="201"/>
                <c:pt idx="0">
                  <c:v>0</c:v>
                </c:pt>
                <c:pt idx="1">
                  <c:v>3.9993420588421945E-2</c:v>
                </c:pt>
                <c:pt idx="2">
                  <c:v>7.9947372499187305E-2</c:v>
                </c:pt>
                <c:pt idx="3">
                  <c:v>0.11982242600545921</c:v>
                </c:pt>
                <c:pt idx="4">
                  <c:v>0.15957922924360057</c:v>
                </c:pt>
                <c:pt idx="5">
                  <c:v>0.1991785470487123</c:v>
                </c:pt>
                <c:pt idx="6">
                  <c:v>0.2385812996750043</c:v>
                </c:pt>
                <c:pt idx="7">
                  <c:v>0.27774860136278656</c:v>
                </c:pt>
                <c:pt idx="8">
                  <c:v>0.31664179871401871</c:v>
                </c:pt>
                <c:pt idx="9">
                  <c:v>0.35522250883854778</c:v>
                </c:pt>
                <c:pt idx="10">
                  <c:v>0.39345265723338635</c:v>
                </c:pt>
                <c:pt idx="11">
                  <c:v>0.43129451535765068</c:v>
                </c:pt>
                <c:pt idx="12">
                  <c:v>0.46871073786607476</c:v>
                </c:pt>
                <c:pt idx="13">
                  <c:v>0.50566439946435826</c:v>
                </c:pt>
                <c:pt idx="14">
                  <c:v>0.5421190313499733</c:v>
                </c:pt>
                <c:pt idx="15">
                  <c:v>0.5780386572024695</c:v>
                </c:pt>
                <c:pt idx="16">
                  <c:v>0.61338782868775998</c:v>
                </c:pt>
                <c:pt idx="17">
                  <c:v>0.64813166044134551</c:v>
                </c:pt>
                <c:pt idx="18">
                  <c:v>0.68223586449595908</c:v>
                </c:pt>
                <c:pt idx="19">
                  <c:v>0.71566678411964924</c:v>
                </c:pt>
                <c:pt idx="20">
                  <c:v>0.74839142703091133</c:v>
                </c:pt>
                <c:pt idx="21">
                  <c:v>0.78037749795808564</c:v>
                </c:pt>
                <c:pt idx="22">
                  <c:v>0.81159343051089261</c:v>
                </c:pt>
                <c:pt idx="23">
                  <c:v>0.84200841833264772</c:v>
                </c:pt>
                <c:pt idx="24">
                  <c:v>0.87159244550241677</c:v>
                </c:pt>
                <c:pt idx="25">
                  <c:v>0.90031631615710606</c:v>
                </c:pt>
                <c:pt idx="26">
                  <c:v>0.92815168330425457</c:v>
                </c:pt>
                <c:pt idx="27">
                  <c:v>0.95507107679709236</c:v>
                </c:pt>
                <c:pt idx="28">
                  <c:v>0.98104793044425986</c:v>
                </c:pt>
                <c:pt idx="29">
                  <c:v>1.0060566082274309</c:v>
                </c:pt>
                <c:pt idx="30">
                  <c:v>1.0300724296009678</c:v>
                </c:pt>
                <c:pt idx="31">
                  <c:v>1.05307169384864</c:v>
                </c:pt>
                <c:pt idx="32">
                  <c:v>1.0750317034733701</c:v>
                </c:pt>
                <c:pt idx="33">
                  <c:v>1.0959307865969223</c:v>
                </c:pt>
                <c:pt idx="34">
                  <c:v>1.115748318347431</c:v>
                </c:pt>
                <c:pt idx="35">
                  <c:v>1.1344647412136573</c:v>
                </c:pt>
                <c:pt idx="36">
                  <c:v>1.1520615843458939</c:v>
                </c:pt>
                <c:pt idx="37">
                  <c:v>1.1685214817844618</c:v>
                </c:pt>
                <c:pt idx="38">
                  <c:v>1.1838281895978167</c:v>
                </c:pt>
                <c:pt idx="39">
                  <c:v>1.1979666019133479</c:v>
                </c:pt>
                <c:pt idx="40">
                  <c:v>1.2109227658250512</c:v>
                </c:pt>
                <c:pt idx="41">
                  <c:v>1.2226838951633623</c:v>
                </c:pt>
                <c:pt idx="42">
                  <c:v>1.2332383831135629</c:v>
                </c:pt>
                <c:pt idx="43">
                  <c:v>1.2425758136703049</c:v>
                </c:pt>
                <c:pt idx="44">
                  <c:v>1.2506869719169502</c:v>
                </c:pt>
                <c:pt idx="45">
                  <c:v>1.2575638531195816</c:v>
                </c:pt>
                <c:pt idx="46">
                  <c:v>1.2631996706267079</c:v>
                </c:pt>
                <c:pt idx="47">
                  <c:v>1.2675888625668699</c:v>
                </c:pt>
                <c:pt idx="48">
                  <c:v>1.2707270973375364</c:v>
                </c:pt>
                <c:pt idx="49">
                  <c:v>1.2726112778798726</c:v>
                </c:pt>
                <c:pt idx="50">
                  <c:v>1.2732395447351628</c:v>
                </c:pt>
                <c:pt idx="51">
                  <c:v>1.2726112778798726</c:v>
                </c:pt>
                <c:pt idx="52">
                  <c:v>1.2707270973375364</c:v>
                </c:pt>
                <c:pt idx="53">
                  <c:v>1.2675888625668699</c:v>
                </c:pt>
                <c:pt idx="54">
                  <c:v>1.2631996706267077</c:v>
                </c:pt>
                <c:pt idx="55">
                  <c:v>1.2575638531195814</c:v>
                </c:pt>
                <c:pt idx="56">
                  <c:v>1.2506869719169502</c:v>
                </c:pt>
                <c:pt idx="57">
                  <c:v>1.2425758136703049</c:v>
                </c:pt>
                <c:pt idx="58">
                  <c:v>1.2332383831135632</c:v>
                </c:pt>
                <c:pt idx="59">
                  <c:v>1.2226838951633625</c:v>
                </c:pt>
                <c:pt idx="60">
                  <c:v>1.2109227658250514</c:v>
                </c:pt>
                <c:pt idx="61">
                  <c:v>1.1979666019133479</c:v>
                </c:pt>
                <c:pt idx="62">
                  <c:v>1.1838281895978167</c:v>
                </c:pt>
                <c:pt idx="63">
                  <c:v>1.168521481784462</c:v>
                </c:pt>
                <c:pt idx="64">
                  <c:v>1.1520615843458939</c:v>
                </c:pt>
                <c:pt idx="65">
                  <c:v>1.1344647412136573</c:v>
                </c:pt>
                <c:pt idx="66">
                  <c:v>1.1157483183474306</c:v>
                </c:pt>
                <c:pt idx="67">
                  <c:v>1.0959307865969223</c:v>
                </c:pt>
                <c:pt idx="68">
                  <c:v>1.0750317034733698</c:v>
                </c:pt>
                <c:pt idx="69">
                  <c:v>1.0530716938486404</c:v>
                </c:pt>
                <c:pt idx="70">
                  <c:v>1.0300724296009678</c:v>
                </c:pt>
                <c:pt idx="71">
                  <c:v>1.0060566082274311</c:v>
                </c:pt>
                <c:pt idx="72">
                  <c:v>0.98104793044425986</c:v>
                </c:pt>
                <c:pt idx="73">
                  <c:v>0.95507107679709247</c:v>
                </c:pt>
                <c:pt idx="74">
                  <c:v>0.92815168330425435</c:v>
                </c:pt>
                <c:pt idx="75">
                  <c:v>0.90031631615710617</c:v>
                </c:pt>
                <c:pt idx="76">
                  <c:v>0.87159244550241699</c:v>
                </c:pt>
                <c:pt idx="77">
                  <c:v>0.84200841833264772</c:v>
                </c:pt>
                <c:pt idx="78">
                  <c:v>0.81159343051089294</c:v>
                </c:pt>
                <c:pt idx="79">
                  <c:v>0.78037749795808564</c:v>
                </c:pt>
                <c:pt idx="80">
                  <c:v>0.74839142703091144</c:v>
                </c:pt>
                <c:pt idx="81">
                  <c:v>0.71566678411964912</c:v>
                </c:pt>
                <c:pt idx="82">
                  <c:v>0.68223586449595952</c:v>
                </c:pt>
                <c:pt idx="83">
                  <c:v>0.64813166044134563</c:v>
                </c:pt>
                <c:pt idx="84">
                  <c:v>0.61338782868776032</c:v>
                </c:pt>
                <c:pt idx="85">
                  <c:v>0.57803865720246972</c:v>
                </c:pt>
                <c:pt idx="86">
                  <c:v>0.54211903134997352</c:v>
                </c:pt>
                <c:pt idx="87">
                  <c:v>0.50566439946435826</c:v>
                </c:pt>
                <c:pt idx="88">
                  <c:v>0.46871073786607503</c:v>
                </c:pt>
                <c:pt idx="89">
                  <c:v>0.43129451535765057</c:v>
                </c:pt>
                <c:pt idx="90">
                  <c:v>0.39345265723338652</c:v>
                </c:pt>
                <c:pt idx="91">
                  <c:v>0.35522250883854761</c:v>
                </c:pt>
                <c:pt idx="92">
                  <c:v>0.31664179871401876</c:v>
                </c:pt>
                <c:pt idx="93">
                  <c:v>0.27774860136278623</c:v>
                </c:pt>
                <c:pt idx="94">
                  <c:v>0.23858129967500483</c:v>
                </c:pt>
                <c:pt idx="95">
                  <c:v>0.19917854704871243</c:v>
                </c:pt>
                <c:pt idx="96">
                  <c:v>0.15957922924360093</c:v>
                </c:pt>
                <c:pt idx="97">
                  <c:v>0.11982242600545927</c:v>
                </c:pt>
                <c:pt idx="98">
                  <c:v>7.9947372499187569E-2</c:v>
                </c:pt>
                <c:pt idx="99">
                  <c:v>3.9993420588421875E-2</c:v>
                </c:pt>
                <c:pt idx="100">
                  <c:v>1.5599074609608395E-16</c:v>
                </c:pt>
                <c:pt idx="101">
                  <c:v>-3.999342058842157E-2</c:v>
                </c:pt>
                <c:pt idx="102">
                  <c:v>-7.9947372499187278E-2</c:v>
                </c:pt>
                <c:pt idx="103">
                  <c:v>-0.11982242600545895</c:v>
                </c:pt>
                <c:pt idx="104">
                  <c:v>-0.1595792292436006</c:v>
                </c:pt>
                <c:pt idx="105">
                  <c:v>-0.1991785470487121</c:v>
                </c:pt>
                <c:pt idx="106">
                  <c:v>-0.23858129967500452</c:v>
                </c:pt>
                <c:pt idx="107">
                  <c:v>-0.27774860136278651</c:v>
                </c:pt>
                <c:pt idx="108">
                  <c:v>-0.31664179871401898</c:v>
                </c:pt>
                <c:pt idx="109">
                  <c:v>-0.35522250883854778</c:v>
                </c:pt>
                <c:pt idx="110">
                  <c:v>-0.39345265723338679</c:v>
                </c:pt>
                <c:pt idx="111">
                  <c:v>-0.43129451535765079</c:v>
                </c:pt>
                <c:pt idx="112">
                  <c:v>-0.46871073786607526</c:v>
                </c:pt>
                <c:pt idx="113">
                  <c:v>-0.50566439946435748</c:v>
                </c:pt>
                <c:pt idx="114">
                  <c:v>-0.54211903134997275</c:v>
                </c:pt>
                <c:pt idx="115">
                  <c:v>-0.57803865720246894</c:v>
                </c:pt>
                <c:pt idx="116">
                  <c:v>-0.61338782868775954</c:v>
                </c:pt>
                <c:pt idx="117">
                  <c:v>-0.64813166044134496</c:v>
                </c:pt>
                <c:pt idx="118">
                  <c:v>-0.68223586449595885</c:v>
                </c:pt>
                <c:pt idx="119">
                  <c:v>-0.71566678411964879</c:v>
                </c:pt>
                <c:pt idx="120">
                  <c:v>-0.7483914270309111</c:v>
                </c:pt>
                <c:pt idx="121">
                  <c:v>-0.78037749795808553</c:v>
                </c:pt>
                <c:pt idx="122">
                  <c:v>-0.81159343051089261</c:v>
                </c:pt>
                <c:pt idx="123">
                  <c:v>-0.84200841833264761</c:v>
                </c:pt>
                <c:pt idx="124">
                  <c:v>-0.87159244550241688</c:v>
                </c:pt>
                <c:pt idx="125">
                  <c:v>-0.90031631615710606</c:v>
                </c:pt>
                <c:pt idx="126">
                  <c:v>-0.92815168330425424</c:v>
                </c:pt>
                <c:pt idx="127">
                  <c:v>-0.95507107679709224</c:v>
                </c:pt>
                <c:pt idx="128">
                  <c:v>-0.98104793044425997</c:v>
                </c:pt>
                <c:pt idx="129">
                  <c:v>-1.0060566082274309</c:v>
                </c:pt>
                <c:pt idx="130">
                  <c:v>-1.0300724296009678</c:v>
                </c:pt>
                <c:pt idx="131">
                  <c:v>-1.0530716938486397</c:v>
                </c:pt>
                <c:pt idx="132">
                  <c:v>-1.0750317034733703</c:v>
                </c:pt>
                <c:pt idx="133">
                  <c:v>-1.0959307865969226</c:v>
                </c:pt>
                <c:pt idx="134">
                  <c:v>-1.1157483183474308</c:v>
                </c:pt>
                <c:pt idx="135">
                  <c:v>-1.1344647412136573</c:v>
                </c:pt>
                <c:pt idx="136">
                  <c:v>-1.1520615843458943</c:v>
                </c:pt>
                <c:pt idx="137">
                  <c:v>-1.168521481784462</c:v>
                </c:pt>
                <c:pt idx="138">
                  <c:v>-1.1838281895978164</c:v>
                </c:pt>
                <c:pt idx="139">
                  <c:v>-1.1979666019133475</c:v>
                </c:pt>
                <c:pt idx="140">
                  <c:v>-1.2109227658250512</c:v>
                </c:pt>
                <c:pt idx="141">
                  <c:v>-1.2226838951633623</c:v>
                </c:pt>
                <c:pt idx="142">
                  <c:v>-1.2332383831135629</c:v>
                </c:pt>
                <c:pt idx="143">
                  <c:v>-1.2425758136703047</c:v>
                </c:pt>
                <c:pt idx="144">
                  <c:v>-1.2506869719169502</c:v>
                </c:pt>
                <c:pt idx="145">
                  <c:v>-1.2575638531195814</c:v>
                </c:pt>
                <c:pt idx="146">
                  <c:v>-1.2631996706267077</c:v>
                </c:pt>
                <c:pt idx="147">
                  <c:v>-1.2675888625668699</c:v>
                </c:pt>
                <c:pt idx="148">
                  <c:v>-1.2707270973375364</c:v>
                </c:pt>
                <c:pt idx="149">
                  <c:v>-1.2726112778798726</c:v>
                </c:pt>
                <c:pt idx="150">
                  <c:v>-1.2732395447351628</c:v>
                </c:pt>
                <c:pt idx="151">
                  <c:v>-1.2726112778798726</c:v>
                </c:pt>
                <c:pt idx="152">
                  <c:v>-1.2707270973375364</c:v>
                </c:pt>
                <c:pt idx="153">
                  <c:v>-1.2675888625668699</c:v>
                </c:pt>
                <c:pt idx="154">
                  <c:v>-1.2631996706267079</c:v>
                </c:pt>
                <c:pt idx="155">
                  <c:v>-1.2575638531195816</c:v>
                </c:pt>
                <c:pt idx="156">
                  <c:v>-1.2506869719169502</c:v>
                </c:pt>
                <c:pt idx="157">
                  <c:v>-1.2425758136703049</c:v>
                </c:pt>
                <c:pt idx="158">
                  <c:v>-1.2332383831135629</c:v>
                </c:pt>
                <c:pt idx="159">
                  <c:v>-1.2226838951633625</c:v>
                </c:pt>
                <c:pt idx="160">
                  <c:v>-1.2109227658250514</c:v>
                </c:pt>
                <c:pt idx="161">
                  <c:v>-1.1979666019133477</c:v>
                </c:pt>
                <c:pt idx="162">
                  <c:v>-1.1838281895978164</c:v>
                </c:pt>
                <c:pt idx="163">
                  <c:v>-1.1685214817844622</c:v>
                </c:pt>
                <c:pt idx="164">
                  <c:v>-1.1520615843458943</c:v>
                </c:pt>
                <c:pt idx="165">
                  <c:v>-1.1344647412136573</c:v>
                </c:pt>
                <c:pt idx="166">
                  <c:v>-1.115748318347431</c:v>
                </c:pt>
                <c:pt idx="167">
                  <c:v>-1.0959307865969228</c:v>
                </c:pt>
                <c:pt idx="168">
                  <c:v>-1.0750317034733707</c:v>
                </c:pt>
                <c:pt idx="169">
                  <c:v>-1.05307169384864</c:v>
                </c:pt>
                <c:pt idx="170">
                  <c:v>-1.030072429600968</c:v>
                </c:pt>
                <c:pt idx="171">
                  <c:v>-1.0060566082274311</c:v>
                </c:pt>
                <c:pt idx="172">
                  <c:v>-0.98104793044426031</c:v>
                </c:pt>
                <c:pt idx="173">
                  <c:v>-0.95507107679709224</c:v>
                </c:pt>
                <c:pt idx="174">
                  <c:v>-0.92815168330425457</c:v>
                </c:pt>
                <c:pt idx="175">
                  <c:v>-0.90031631615710628</c:v>
                </c:pt>
                <c:pt idx="176">
                  <c:v>-0.8715924455024171</c:v>
                </c:pt>
                <c:pt idx="177">
                  <c:v>-0.84200841833264828</c:v>
                </c:pt>
                <c:pt idx="178">
                  <c:v>-0.81159343051089261</c:v>
                </c:pt>
                <c:pt idx="179">
                  <c:v>-0.78037749795808575</c:v>
                </c:pt>
                <c:pt idx="180">
                  <c:v>-0.74839142703091155</c:v>
                </c:pt>
                <c:pt idx="181">
                  <c:v>-0.71566678411964968</c:v>
                </c:pt>
                <c:pt idx="182">
                  <c:v>-0.68223586449595863</c:v>
                </c:pt>
                <c:pt idx="183">
                  <c:v>-0.6481316604413454</c:v>
                </c:pt>
                <c:pt idx="184">
                  <c:v>-0.61338782868775998</c:v>
                </c:pt>
                <c:pt idx="185">
                  <c:v>-0.57803865720246983</c:v>
                </c:pt>
                <c:pt idx="186">
                  <c:v>-0.54211903134997264</c:v>
                </c:pt>
                <c:pt idx="187">
                  <c:v>-0.50566439946435793</c:v>
                </c:pt>
                <c:pt idx="188">
                  <c:v>-0.46871073786607576</c:v>
                </c:pt>
                <c:pt idx="189">
                  <c:v>-0.43129451535765179</c:v>
                </c:pt>
                <c:pt idx="190">
                  <c:v>-0.39345265723338668</c:v>
                </c:pt>
                <c:pt idx="191">
                  <c:v>-0.35522250883854828</c:v>
                </c:pt>
                <c:pt idx="192">
                  <c:v>-0.31664179871401943</c:v>
                </c:pt>
                <c:pt idx="193">
                  <c:v>-0.27774860136278751</c:v>
                </c:pt>
                <c:pt idx="194">
                  <c:v>-0.23858129967500441</c:v>
                </c:pt>
                <c:pt idx="195">
                  <c:v>-0.1991785470487126</c:v>
                </c:pt>
                <c:pt idx="196">
                  <c:v>-0.15957922924360107</c:v>
                </c:pt>
                <c:pt idx="197">
                  <c:v>-0.11982242600545998</c:v>
                </c:pt>
                <c:pt idx="198">
                  <c:v>-7.9947372499187166E-2</c:v>
                </c:pt>
                <c:pt idx="199">
                  <c:v>-3.9993420588422035E-2</c:v>
                </c:pt>
                <c:pt idx="200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Square!$D$1</c:f>
              <c:strCache>
                <c:ptCount val="1"/>
                <c:pt idx="0">
                  <c:v>S2(n=3)</c:v>
                </c:pt>
              </c:strCache>
            </c:strRef>
          </c:tx>
          <c:marker>
            <c:symbol val="none"/>
          </c:marker>
          <c:val>
            <c:numRef>
              <c:f>Square!$D$2:$D$202</c:f>
              <c:numCache>
                <c:formatCode>General</c:formatCode>
                <c:ptCount val="201"/>
                <c:pt idx="0">
                  <c:v>0</c:v>
                </c:pt>
                <c:pt idx="1">
                  <c:v>3.9940808668486413E-2</c:v>
                </c:pt>
                <c:pt idx="2">
                  <c:v>7.9527099891668118E-2</c:v>
                </c:pt>
                <c:pt idx="3">
                  <c:v>0.1184075029461826</c:v>
                </c:pt>
                <c:pt idx="4">
                  <c:v>0.15623691262202494</c:v>
                </c:pt>
                <c:pt idx="5">
                  <c:v>0.19267955240082318</c:v>
                </c:pt>
                <c:pt idx="6">
                  <c:v>0.22741195483198637</c:v>
                </c:pt>
                <c:pt idx="7">
                  <c:v>0.26012583265269523</c:v>
                </c:pt>
                <c:pt idx="8">
                  <c:v>0.29053081516747231</c:v>
                </c:pt>
                <c:pt idx="9">
                  <c:v>0.31835702559903073</c:v>
                </c:pt>
                <c:pt idx="10">
                  <c:v>0.34335747653365595</c:v>
                </c:pt>
                <c:pt idx="11">
                  <c:v>0.36531026219897406</c:v>
                </c:pt>
                <c:pt idx="12">
                  <c:v>0.38402052811529802</c:v>
                </c:pt>
                <c:pt idx="13">
                  <c:v>0.39932220063778262</c:v>
                </c:pt>
                <c:pt idx="14">
                  <c:v>0.41107946103785437</c:v>
                </c:pt>
                <c:pt idx="15">
                  <c:v>0.41918795103986051</c:v>
                </c:pt>
                <c:pt idx="16">
                  <c:v>0.42357569911251214</c:v>
                </c:pt>
                <c:pt idx="17">
                  <c:v>0.42420375929329085</c:v>
                </c:pt>
                <c:pt idx="18">
                  <c:v>0.42106655687556926</c:v>
                </c:pt>
                <c:pt idx="19">
                  <c:v>0.41419193789010167</c:v>
                </c:pt>
                <c:pt idx="20">
                  <c:v>0.40364092194168377</c:v>
                </c:pt>
                <c:pt idx="21">
                  <c:v>0.38950716059482066</c:v>
                </c:pt>
                <c:pt idx="22">
                  <c:v>0.37191610611581033</c:v>
                </c:pt>
                <c:pt idx="23">
                  <c:v>0.35102389794954664</c:v>
                </c:pt>
                <c:pt idx="24">
                  <c:v>0.32701597681475331</c:v>
                </c:pt>
                <c:pt idx="25">
                  <c:v>0.30010543871903539</c:v>
                </c:pt>
                <c:pt idx="26">
                  <c:v>0.270531143503631</c:v>
                </c:pt>
                <c:pt idx="27">
                  <c:v>0.23855559470654969</c:v>
                </c:pt>
                <c:pt idx="28">
                  <c:v>0.20446260956258661</c:v>
                </c:pt>
                <c:pt idx="29">
                  <c:v>0.16855479982145294</c:v>
                </c:pt>
                <c:pt idx="30">
                  <c:v>0.13115088574446218</c:v>
                </c:pt>
                <c:pt idx="31">
                  <c:v>9.2582867120928933E-2</c:v>
                </c:pt>
                <c:pt idx="32">
                  <c:v>5.3193076414533455E-2</c:v>
                </c:pt>
                <c:pt idx="33">
                  <c:v>1.3331140196140626E-2</c:v>
                </c:pt>
                <c:pt idx="34">
                  <c:v>-2.6649124166395758E-2</c:v>
                </c:pt>
                <c:pt idx="35">
                  <c:v>-6.6392849016237376E-2</c:v>
                </c:pt>
                <c:pt idx="36">
                  <c:v>-0.10554726623800614</c:v>
                </c:pt>
                <c:pt idx="37">
                  <c:v>-0.14376483845255011</c:v>
                </c:pt>
                <c:pt idx="38">
                  <c:v>-0.18070634378332442</c:v>
                </c:pt>
                <c:pt idx="39">
                  <c:v>-0.21604388681378178</c:v>
                </c:pt>
                <c:pt idx="40">
                  <c:v>-0.24946380901030371</c:v>
                </c:pt>
                <c:pt idx="41">
                  <c:v>-0.28066947277754917</c:v>
                </c:pt>
                <c:pt idx="42">
                  <c:v>-0.30938389443475139</c:v>
                </c:pt>
                <c:pt idx="43">
                  <c:v>-0.33535220274247701</c:v>
                </c:pt>
                <c:pt idx="44">
                  <c:v>-0.35834390115778991</c:v>
                </c:pt>
                <c:pt idx="45">
                  <c:v>-0.37815491373788573</c:v>
                </c:pt>
                <c:pt idx="46">
                  <c:v>-0.39460939653260557</c:v>
                </c:pt>
                <c:pt idx="47">
                  <c:v>-0.40756129838778743</c:v>
                </c:pt>
                <c:pt idx="48">
                  <c:v>-0.41689565730565009</c:v>
                </c:pt>
                <c:pt idx="49">
                  <c:v>-0.42252962085562329</c:v>
                </c:pt>
                <c:pt idx="50">
                  <c:v>-0.42441318157838759</c:v>
                </c:pt>
                <c:pt idx="51">
                  <c:v>-0.42252962085562329</c:v>
                </c:pt>
                <c:pt idx="52">
                  <c:v>-0.41689565730565009</c:v>
                </c:pt>
                <c:pt idx="53">
                  <c:v>-0.40756129838778749</c:v>
                </c:pt>
                <c:pt idx="54">
                  <c:v>-0.39460939653260552</c:v>
                </c:pt>
                <c:pt idx="55">
                  <c:v>-0.37815491373788579</c:v>
                </c:pt>
                <c:pt idx="56">
                  <c:v>-0.35834390115778997</c:v>
                </c:pt>
                <c:pt idx="57">
                  <c:v>-0.33535220274247707</c:v>
                </c:pt>
                <c:pt idx="58">
                  <c:v>-0.30938389443475173</c:v>
                </c:pt>
                <c:pt idx="59">
                  <c:v>-0.28066947277754944</c:v>
                </c:pt>
                <c:pt idx="60">
                  <c:v>-0.24946380901030385</c:v>
                </c:pt>
                <c:pt idx="61">
                  <c:v>-0.21604388681378212</c:v>
                </c:pt>
                <c:pt idx="62">
                  <c:v>-0.18070634378332456</c:v>
                </c:pt>
                <c:pt idx="63">
                  <c:v>-0.14376483845255025</c:v>
                </c:pt>
                <c:pt idx="64">
                  <c:v>-0.10554726623800612</c:v>
                </c:pt>
                <c:pt idx="65">
                  <c:v>-6.6392849016237529E-2</c:v>
                </c:pt>
                <c:pt idx="66">
                  <c:v>-2.6649124166395723E-2</c:v>
                </c:pt>
                <c:pt idx="67">
                  <c:v>1.3331140196140847E-2</c:v>
                </c:pt>
                <c:pt idx="68">
                  <c:v>5.319307641453349E-2</c:v>
                </c:pt>
                <c:pt idx="69">
                  <c:v>9.25828671209286E-2</c:v>
                </c:pt>
                <c:pt idx="70">
                  <c:v>0.13115088574446204</c:v>
                </c:pt>
                <c:pt idx="71">
                  <c:v>0.16855479982145247</c:v>
                </c:pt>
                <c:pt idx="72">
                  <c:v>0.20446260956258647</c:v>
                </c:pt>
                <c:pt idx="73">
                  <c:v>0.23855559470654969</c:v>
                </c:pt>
                <c:pt idx="74">
                  <c:v>0.27053114350363067</c:v>
                </c:pt>
                <c:pt idx="75">
                  <c:v>0.30010543871903528</c:v>
                </c:pt>
                <c:pt idx="76">
                  <c:v>0.32701597681475331</c:v>
                </c:pt>
                <c:pt idx="77">
                  <c:v>0.35102389794954658</c:v>
                </c:pt>
                <c:pt idx="78">
                  <c:v>0.37191610611581027</c:v>
                </c:pt>
                <c:pt idx="79">
                  <c:v>0.38950716059482066</c:v>
                </c:pt>
                <c:pt idx="80">
                  <c:v>0.40364092194168372</c:v>
                </c:pt>
                <c:pt idx="81">
                  <c:v>0.41419193789010167</c:v>
                </c:pt>
                <c:pt idx="82">
                  <c:v>0.42106655687556921</c:v>
                </c:pt>
                <c:pt idx="83">
                  <c:v>0.42420375929329079</c:v>
                </c:pt>
                <c:pt idx="84">
                  <c:v>0.42357569911251214</c:v>
                </c:pt>
                <c:pt idx="85">
                  <c:v>0.41918795103986056</c:v>
                </c:pt>
                <c:pt idx="86">
                  <c:v>0.41107946103785437</c:v>
                </c:pt>
                <c:pt idx="87">
                  <c:v>0.39932220063778273</c:v>
                </c:pt>
                <c:pt idx="88">
                  <c:v>0.38402052811529819</c:v>
                </c:pt>
                <c:pt idx="89">
                  <c:v>0.36531026219897406</c:v>
                </c:pt>
                <c:pt idx="90">
                  <c:v>0.34335747653365606</c:v>
                </c:pt>
                <c:pt idx="91">
                  <c:v>0.31835702559903101</c:v>
                </c:pt>
                <c:pt idx="92">
                  <c:v>0.29053081516747215</c:v>
                </c:pt>
                <c:pt idx="93">
                  <c:v>0.26012583265269529</c:v>
                </c:pt>
                <c:pt idx="94">
                  <c:v>0.22741195483198659</c:v>
                </c:pt>
                <c:pt idx="95">
                  <c:v>0.19267955240082368</c:v>
                </c:pt>
                <c:pt idx="96">
                  <c:v>0.15623691262202494</c:v>
                </c:pt>
                <c:pt idx="97">
                  <c:v>0.11840750294618281</c:v>
                </c:pt>
                <c:pt idx="98">
                  <c:v>7.9527099891668562E-2</c:v>
                </c:pt>
                <c:pt idx="99">
                  <c:v>3.9940808668486337E-2</c:v>
                </c:pt>
                <c:pt idx="100">
                  <c:v>1.5599074609608395E-16</c:v>
                </c:pt>
                <c:pt idx="101">
                  <c:v>-3.9940808668486032E-2</c:v>
                </c:pt>
                <c:pt idx="102">
                  <c:v>-7.9527099891668257E-2</c:v>
                </c:pt>
                <c:pt idx="103">
                  <c:v>-0.11840750294618251</c:v>
                </c:pt>
                <c:pt idx="104">
                  <c:v>-0.15623691262202463</c:v>
                </c:pt>
                <c:pt idx="105">
                  <c:v>-0.19267955240082338</c:v>
                </c:pt>
                <c:pt idx="106">
                  <c:v>-0.22741195483198631</c:v>
                </c:pt>
                <c:pt idx="107">
                  <c:v>-0.26012583265269507</c:v>
                </c:pt>
                <c:pt idx="108">
                  <c:v>-0.29053081516747248</c:v>
                </c:pt>
                <c:pt idx="109">
                  <c:v>-0.31835702559903079</c:v>
                </c:pt>
                <c:pt idx="110">
                  <c:v>-0.34335747653365584</c:v>
                </c:pt>
                <c:pt idx="111">
                  <c:v>-0.36531026219897433</c:v>
                </c:pt>
                <c:pt idx="112">
                  <c:v>-0.38402052811529802</c:v>
                </c:pt>
                <c:pt idx="113">
                  <c:v>-0.39932220063778234</c:v>
                </c:pt>
                <c:pt idx="114">
                  <c:v>-0.41107946103785431</c:v>
                </c:pt>
                <c:pt idx="115">
                  <c:v>-0.41918795103986045</c:v>
                </c:pt>
                <c:pt idx="116">
                  <c:v>-0.42357569911251208</c:v>
                </c:pt>
                <c:pt idx="117">
                  <c:v>-0.42420375929329085</c:v>
                </c:pt>
                <c:pt idx="118">
                  <c:v>-0.42106655687556932</c:v>
                </c:pt>
                <c:pt idx="119">
                  <c:v>-0.41419193789010184</c:v>
                </c:pt>
                <c:pt idx="120">
                  <c:v>-0.40364092194168383</c:v>
                </c:pt>
                <c:pt idx="121">
                  <c:v>-0.38950716059482082</c:v>
                </c:pt>
                <c:pt idx="122">
                  <c:v>-0.37191610611581061</c:v>
                </c:pt>
                <c:pt idx="123">
                  <c:v>-0.35102389794954675</c:v>
                </c:pt>
                <c:pt idx="124">
                  <c:v>-0.32701597681475347</c:v>
                </c:pt>
                <c:pt idx="125">
                  <c:v>-0.30010543871903578</c:v>
                </c:pt>
                <c:pt idx="126">
                  <c:v>-0.27053114350363094</c:v>
                </c:pt>
                <c:pt idx="127">
                  <c:v>-0.23855559470654997</c:v>
                </c:pt>
                <c:pt idx="128">
                  <c:v>-0.20446260956258644</c:v>
                </c:pt>
                <c:pt idx="129">
                  <c:v>-0.16855479982145274</c:v>
                </c:pt>
                <c:pt idx="130">
                  <c:v>-0.13115088574446235</c:v>
                </c:pt>
                <c:pt idx="131">
                  <c:v>-9.2582867120928544E-2</c:v>
                </c:pt>
                <c:pt idx="132">
                  <c:v>-5.319307641453342E-2</c:v>
                </c:pt>
                <c:pt idx="133">
                  <c:v>-1.3331140196140782E-2</c:v>
                </c:pt>
                <c:pt idx="134">
                  <c:v>2.6649124166396164E-2</c:v>
                </c:pt>
                <c:pt idx="135">
                  <c:v>6.6392849016237598E-2</c:v>
                </c:pt>
                <c:pt idx="136">
                  <c:v>0.10554726623800618</c:v>
                </c:pt>
                <c:pt idx="137">
                  <c:v>0.14376483845255067</c:v>
                </c:pt>
                <c:pt idx="138">
                  <c:v>0.18070634378332395</c:v>
                </c:pt>
                <c:pt idx="139">
                  <c:v>0.21604388681378117</c:v>
                </c:pt>
                <c:pt idx="140">
                  <c:v>0.24946380901030357</c:v>
                </c:pt>
                <c:pt idx="141">
                  <c:v>0.28066947277754889</c:v>
                </c:pt>
                <c:pt idx="142">
                  <c:v>0.30938389443475106</c:v>
                </c:pt>
                <c:pt idx="143">
                  <c:v>0.3353522027424769</c:v>
                </c:pt>
                <c:pt idx="144">
                  <c:v>0.35834390115778986</c:v>
                </c:pt>
                <c:pt idx="145">
                  <c:v>0.37815491373788551</c:v>
                </c:pt>
                <c:pt idx="146">
                  <c:v>0.39460939653260552</c:v>
                </c:pt>
                <c:pt idx="147">
                  <c:v>0.40756129838778737</c:v>
                </c:pt>
                <c:pt idx="148">
                  <c:v>0.41689565730564998</c:v>
                </c:pt>
                <c:pt idx="149">
                  <c:v>0.42252962085562329</c:v>
                </c:pt>
                <c:pt idx="150">
                  <c:v>0.42441318157838759</c:v>
                </c:pt>
                <c:pt idx="151">
                  <c:v>0.42252962085562329</c:v>
                </c:pt>
                <c:pt idx="152">
                  <c:v>0.41689565730565004</c:v>
                </c:pt>
                <c:pt idx="153">
                  <c:v>0.40756129838778754</c:v>
                </c:pt>
                <c:pt idx="154">
                  <c:v>0.39460939653260574</c:v>
                </c:pt>
                <c:pt idx="155">
                  <c:v>0.37815491373788568</c:v>
                </c:pt>
                <c:pt idx="156">
                  <c:v>0.35834390115779008</c:v>
                </c:pt>
                <c:pt idx="157">
                  <c:v>0.33535220274247718</c:v>
                </c:pt>
                <c:pt idx="158">
                  <c:v>0.30938389443475139</c:v>
                </c:pt>
                <c:pt idx="159">
                  <c:v>0.28066947277754928</c:v>
                </c:pt>
                <c:pt idx="160">
                  <c:v>0.24946380901030396</c:v>
                </c:pt>
                <c:pt idx="161">
                  <c:v>0.21604388681378159</c:v>
                </c:pt>
                <c:pt idx="162">
                  <c:v>0.18070634378332437</c:v>
                </c:pt>
                <c:pt idx="163">
                  <c:v>0.14376483845255109</c:v>
                </c:pt>
                <c:pt idx="164">
                  <c:v>0.10554726623800663</c:v>
                </c:pt>
                <c:pt idx="165">
                  <c:v>6.6392849016238056E-2</c:v>
                </c:pt>
                <c:pt idx="166">
                  <c:v>2.6649124166396629E-2</c:v>
                </c:pt>
                <c:pt idx="167">
                  <c:v>-1.3331140196140314E-2</c:v>
                </c:pt>
                <c:pt idx="168">
                  <c:v>-5.3193076414532962E-2</c:v>
                </c:pt>
                <c:pt idx="169">
                  <c:v>-9.2582867120928072E-2</c:v>
                </c:pt>
                <c:pt idx="170">
                  <c:v>-0.13115088574446115</c:v>
                </c:pt>
                <c:pt idx="171">
                  <c:v>-0.16855479982145233</c:v>
                </c:pt>
                <c:pt idx="172">
                  <c:v>-0.20446260956258666</c:v>
                </c:pt>
                <c:pt idx="173">
                  <c:v>-0.238555594706549</c:v>
                </c:pt>
                <c:pt idx="174">
                  <c:v>-0.27053114350363061</c:v>
                </c:pt>
                <c:pt idx="175">
                  <c:v>-0.30010543871903544</c:v>
                </c:pt>
                <c:pt idx="176">
                  <c:v>-0.3270159768147527</c:v>
                </c:pt>
                <c:pt idx="177">
                  <c:v>-0.35102389794954653</c:v>
                </c:pt>
                <c:pt idx="178">
                  <c:v>-0.37191610611581039</c:v>
                </c:pt>
                <c:pt idx="179">
                  <c:v>-0.38950716059482027</c:v>
                </c:pt>
                <c:pt idx="180">
                  <c:v>-0.40364092194168366</c:v>
                </c:pt>
                <c:pt idx="181">
                  <c:v>-0.41419193789010172</c:v>
                </c:pt>
                <c:pt idx="182">
                  <c:v>-0.42106655687556915</c:v>
                </c:pt>
                <c:pt idx="183">
                  <c:v>-0.42420375929329079</c:v>
                </c:pt>
                <c:pt idx="184">
                  <c:v>-0.42357569911251214</c:v>
                </c:pt>
                <c:pt idx="185">
                  <c:v>-0.41918795103986062</c:v>
                </c:pt>
                <c:pt idx="186">
                  <c:v>-0.41107946103785437</c:v>
                </c:pt>
                <c:pt idx="187">
                  <c:v>-0.39932220063778251</c:v>
                </c:pt>
                <c:pt idx="188">
                  <c:v>-0.38402052811529824</c:v>
                </c:pt>
                <c:pt idx="189">
                  <c:v>-0.36531026219897417</c:v>
                </c:pt>
                <c:pt idx="190">
                  <c:v>-0.34335747653365656</c:v>
                </c:pt>
                <c:pt idx="191">
                  <c:v>-0.31835702559903112</c:v>
                </c:pt>
                <c:pt idx="192">
                  <c:v>-0.29053081516747226</c:v>
                </c:pt>
                <c:pt idx="193">
                  <c:v>-0.26012583265269601</c:v>
                </c:pt>
                <c:pt idx="194">
                  <c:v>-0.22741195483198676</c:v>
                </c:pt>
                <c:pt idx="195">
                  <c:v>-0.19267955240082313</c:v>
                </c:pt>
                <c:pt idx="196">
                  <c:v>-0.1562369126220258</c:v>
                </c:pt>
                <c:pt idx="197">
                  <c:v>-0.11840750294618295</c:v>
                </c:pt>
                <c:pt idx="198">
                  <c:v>-7.9527099891667966E-2</c:v>
                </c:pt>
                <c:pt idx="199">
                  <c:v>-3.9940808668487239E-2</c:v>
                </c:pt>
                <c:pt idx="200">
                  <c:v>-3.1198149219216791E-16</c:v>
                </c:pt>
              </c:numCache>
            </c:numRef>
          </c:val>
        </c:ser>
        <c:ser>
          <c:idx val="3"/>
          <c:order val="3"/>
          <c:tx>
            <c:strRef>
              <c:f>Square!$E$1</c:f>
              <c:strCache>
                <c:ptCount val="1"/>
                <c:pt idx="0">
                  <c:v>S3(n=5)</c:v>
                </c:pt>
              </c:strCache>
            </c:strRef>
          </c:tx>
          <c:marker>
            <c:symbol val="none"/>
          </c:marker>
          <c:val>
            <c:numRef>
              <c:f>Square!$E$2:$E$202</c:f>
              <c:numCache>
                <c:formatCode>General</c:formatCode>
                <c:ptCount val="201"/>
                <c:pt idx="0">
                  <c:v>0</c:v>
                </c:pt>
                <c:pt idx="1">
                  <c:v>3.9835709409742459E-2</c:v>
                </c:pt>
                <c:pt idx="2">
                  <c:v>7.8690531446677273E-2</c:v>
                </c:pt>
                <c:pt idx="3">
                  <c:v>0.1156077314404939</c:v>
                </c:pt>
                <c:pt idx="4">
                  <c:v>0.14967828540618225</c:v>
                </c:pt>
                <c:pt idx="5">
                  <c:v>0.18006326323142119</c:v>
                </c:pt>
                <c:pt idx="6">
                  <c:v>0.20601448592019356</c:v>
                </c:pt>
                <c:pt idx="7">
                  <c:v>0.22689294824273143</c:v>
                </c:pt>
                <c:pt idx="8">
                  <c:v>0.24218455316501022</c:v>
                </c:pt>
                <c:pt idx="9">
                  <c:v>0.2515127706239163</c:v>
                </c:pt>
                <c:pt idx="10">
                  <c:v>0.25464790894703254</c:v>
                </c:pt>
                <c:pt idx="11">
                  <c:v>0.2515127706239163</c:v>
                </c:pt>
                <c:pt idx="12">
                  <c:v>0.24218455316501025</c:v>
                </c:pt>
                <c:pt idx="13">
                  <c:v>0.22689294824273146</c:v>
                </c:pt>
                <c:pt idx="14">
                  <c:v>0.20601448592019356</c:v>
                </c:pt>
                <c:pt idx="15">
                  <c:v>0.18006326323142122</c:v>
                </c:pt>
                <c:pt idx="16">
                  <c:v>0.14967828540618228</c:v>
                </c:pt>
                <c:pt idx="17">
                  <c:v>0.11560773144049392</c:v>
                </c:pt>
                <c:pt idx="18">
                  <c:v>7.86905314466773E-2</c:v>
                </c:pt>
                <c:pt idx="19">
                  <c:v>3.9835709409742487E-2</c:v>
                </c:pt>
                <c:pt idx="20">
                  <c:v>3.1198149219216785E-17</c:v>
                </c:pt>
                <c:pt idx="21">
                  <c:v>-3.9835709409742417E-2</c:v>
                </c:pt>
                <c:pt idx="22">
                  <c:v>-7.8690531446677245E-2</c:v>
                </c:pt>
                <c:pt idx="23">
                  <c:v>-0.11560773144049388</c:v>
                </c:pt>
                <c:pt idx="24">
                  <c:v>-0.14967828540618222</c:v>
                </c:pt>
                <c:pt idx="25">
                  <c:v>-0.18006326323142119</c:v>
                </c:pt>
                <c:pt idx="26">
                  <c:v>-0.20601448592019353</c:v>
                </c:pt>
                <c:pt idx="27">
                  <c:v>-0.22689294824273143</c:v>
                </c:pt>
                <c:pt idx="28">
                  <c:v>-0.24218455316501022</c:v>
                </c:pt>
                <c:pt idx="29">
                  <c:v>-0.2515127706239163</c:v>
                </c:pt>
                <c:pt idx="30">
                  <c:v>-0.25464790894703254</c:v>
                </c:pt>
                <c:pt idx="31">
                  <c:v>-0.2515127706239163</c:v>
                </c:pt>
                <c:pt idx="32">
                  <c:v>-0.24218455316501025</c:v>
                </c:pt>
                <c:pt idx="33">
                  <c:v>-0.22689294824273146</c:v>
                </c:pt>
                <c:pt idx="34">
                  <c:v>-0.20601448592019359</c:v>
                </c:pt>
                <c:pt idx="35">
                  <c:v>-0.18006326323142124</c:v>
                </c:pt>
                <c:pt idx="36">
                  <c:v>-0.1496782854061823</c:v>
                </c:pt>
                <c:pt idx="37">
                  <c:v>-0.11560773144049395</c:v>
                </c:pt>
                <c:pt idx="38">
                  <c:v>-7.8690531446677328E-2</c:v>
                </c:pt>
                <c:pt idx="39">
                  <c:v>-3.9835709409742522E-2</c:v>
                </c:pt>
                <c:pt idx="40">
                  <c:v>-6.2396298438433569E-17</c:v>
                </c:pt>
                <c:pt idx="41">
                  <c:v>3.983570940974239E-2</c:v>
                </c:pt>
                <c:pt idx="42">
                  <c:v>7.8690531446677217E-2</c:v>
                </c:pt>
                <c:pt idx="43">
                  <c:v>0.11560773144049385</c:v>
                </c:pt>
                <c:pt idx="44">
                  <c:v>0.14967828540618219</c:v>
                </c:pt>
                <c:pt idx="45">
                  <c:v>0.18006326323142116</c:v>
                </c:pt>
                <c:pt idx="46">
                  <c:v>0.2060144859201935</c:v>
                </c:pt>
                <c:pt idx="47">
                  <c:v>0.2268929482427314</c:v>
                </c:pt>
                <c:pt idx="48">
                  <c:v>0.24218455316501022</c:v>
                </c:pt>
                <c:pt idx="49">
                  <c:v>0.2515127706239163</c:v>
                </c:pt>
                <c:pt idx="50">
                  <c:v>0.25464790894703254</c:v>
                </c:pt>
                <c:pt idx="51">
                  <c:v>0.2515127706239163</c:v>
                </c:pt>
                <c:pt idx="52">
                  <c:v>0.24218455316501025</c:v>
                </c:pt>
                <c:pt idx="53">
                  <c:v>0.22689294824273137</c:v>
                </c:pt>
                <c:pt idx="54">
                  <c:v>0.20601448592019361</c:v>
                </c:pt>
                <c:pt idx="55">
                  <c:v>0.18006326323142111</c:v>
                </c:pt>
                <c:pt idx="56">
                  <c:v>0.1496782854061823</c:v>
                </c:pt>
                <c:pt idx="57">
                  <c:v>0.1156077314404942</c:v>
                </c:pt>
                <c:pt idx="58">
                  <c:v>7.869053144667737E-2</c:v>
                </c:pt>
                <c:pt idx="59">
                  <c:v>3.9835709409742764E-2</c:v>
                </c:pt>
                <c:pt idx="60">
                  <c:v>9.359444765765036E-17</c:v>
                </c:pt>
                <c:pt idx="61">
                  <c:v>-3.983570940974214E-2</c:v>
                </c:pt>
                <c:pt idx="62">
                  <c:v>-7.8690531446677189E-2</c:v>
                </c:pt>
                <c:pt idx="63">
                  <c:v>-0.11560773144049404</c:v>
                </c:pt>
                <c:pt idx="64">
                  <c:v>-0.14967828540618217</c:v>
                </c:pt>
                <c:pt idx="65">
                  <c:v>-0.18006326323142133</c:v>
                </c:pt>
                <c:pt idx="66">
                  <c:v>-0.2060144859201935</c:v>
                </c:pt>
                <c:pt idx="67">
                  <c:v>-0.22689294824273151</c:v>
                </c:pt>
                <c:pt idx="68">
                  <c:v>-0.2421845531650102</c:v>
                </c:pt>
                <c:pt idx="69">
                  <c:v>-0.25151277062391625</c:v>
                </c:pt>
                <c:pt idx="70">
                  <c:v>-0.25464790894703254</c:v>
                </c:pt>
                <c:pt idx="71">
                  <c:v>-0.25151277062391636</c:v>
                </c:pt>
                <c:pt idx="72">
                  <c:v>-0.24218455316501028</c:v>
                </c:pt>
                <c:pt idx="73">
                  <c:v>-0.2268929482427316</c:v>
                </c:pt>
                <c:pt idx="74">
                  <c:v>-0.20601448592019361</c:v>
                </c:pt>
                <c:pt idx="75">
                  <c:v>-0.18006326323142147</c:v>
                </c:pt>
                <c:pt idx="76">
                  <c:v>-0.14967828540618233</c:v>
                </c:pt>
                <c:pt idx="77">
                  <c:v>-0.11560773144049381</c:v>
                </c:pt>
                <c:pt idx="78">
                  <c:v>-7.8690531446677398E-2</c:v>
                </c:pt>
                <c:pt idx="79">
                  <c:v>-3.9835709409742355E-2</c:v>
                </c:pt>
                <c:pt idx="80">
                  <c:v>-1.2479259687686714E-16</c:v>
                </c:pt>
                <c:pt idx="81">
                  <c:v>3.9835709409742556E-2</c:v>
                </c:pt>
                <c:pt idx="82">
                  <c:v>7.8690531446677162E-2</c:v>
                </c:pt>
                <c:pt idx="83">
                  <c:v>0.11560773144049359</c:v>
                </c:pt>
                <c:pt idx="84">
                  <c:v>0.14967828540618214</c:v>
                </c:pt>
                <c:pt idx="85">
                  <c:v>0.18006326323142097</c:v>
                </c:pt>
                <c:pt idx="86">
                  <c:v>0.20601448592019347</c:v>
                </c:pt>
                <c:pt idx="87">
                  <c:v>0.22689294824273129</c:v>
                </c:pt>
                <c:pt idx="88">
                  <c:v>0.2421845531650102</c:v>
                </c:pt>
                <c:pt idx="89">
                  <c:v>0.2515127706239163</c:v>
                </c:pt>
                <c:pt idx="90">
                  <c:v>0.25464790894703254</c:v>
                </c:pt>
                <c:pt idx="91">
                  <c:v>0.2515127706239163</c:v>
                </c:pt>
                <c:pt idx="92">
                  <c:v>0.24218455316501028</c:v>
                </c:pt>
                <c:pt idx="93">
                  <c:v>0.2268929482427314</c:v>
                </c:pt>
                <c:pt idx="94">
                  <c:v>0.20601448592019364</c:v>
                </c:pt>
                <c:pt idx="95">
                  <c:v>0.18006326323142149</c:v>
                </c:pt>
                <c:pt idx="96">
                  <c:v>0.14967828540618236</c:v>
                </c:pt>
                <c:pt idx="97">
                  <c:v>0.11560773144049426</c:v>
                </c:pt>
                <c:pt idx="98">
                  <c:v>7.8690531446677425E-2</c:v>
                </c:pt>
                <c:pt idx="99">
                  <c:v>3.9835709409742827E-2</c:v>
                </c:pt>
                <c:pt idx="100">
                  <c:v>1.5599074609608393E-16</c:v>
                </c:pt>
                <c:pt idx="101">
                  <c:v>-3.9835709409742528E-2</c:v>
                </c:pt>
                <c:pt idx="102">
                  <c:v>-7.869053144667755E-2</c:v>
                </c:pt>
                <c:pt idx="103">
                  <c:v>-0.11560773144049356</c:v>
                </c:pt>
                <c:pt idx="104">
                  <c:v>-0.14967828540618211</c:v>
                </c:pt>
                <c:pt idx="105">
                  <c:v>-0.18006326323142124</c:v>
                </c:pt>
                <c:pt idx="106">
                  <c:v>-0.20601448592019372</c:v>
                </c:pt>
                <c:pt idx="107">
                  <c:v>-0.22689294824273168</c:v>
                </c:pt>
                <c:pt idx="108">
                  <c:v>-0.2421845531650102</c:v>
                </c:pt>
                <c:pt idx="109">
                  <c:v>-0.2515127706239163</c:v>
                </c:pt>
                <c:pt idx="110">
                  <c:v>-0.25464790894703254</c:v>
                </c:pt>
                <c:pt idx="111">
                  <c:v>-0.25151277062391625</c:v>
                </c:pt>
                <c:pt idx="112">
                  <c:v>-0.24218455316501028</c:v>
                </c:pt>
                <c:pt idx="113">
                  <c:v>-0.22689294824273182</c:v>
                </c:pt>
                <c:pt idx="114">
                  <c:v>-0.20601448592019392</c:v>
                </c:pt>
                <c:pt idx="115">
                  <c:v>-0.18006326323142152</c:v>
                </c:pt>
                <c:pt idx="116">
                  <c:v>-0.14967828540618239</c:v>
                </c:pt>
                <c:pt idx="117">
                  <c:v>-0.11560773144049467</c:v>
                </c:pt>
                <c:pt idx="118">
                  <c:v>-7.8690531446677883E-2</c:v>
                </c:pt>
                <c:pt idx="119">
                  <c:v>-3.9835709409742869E-2</c:v>
                </c:pt>
                <c:pt idx="120">
                  <c:v>-1.8718889531530072E-16</c:v>
                </c:pt>
                <c:pt idx="121">
                  <c:v>3.9835709409742494E-2</c:v>
                </c:pt>
                <c:pt idx="122">
                  <c:v>7.8690531446676662E-2</c:v>
                </c:pt>
                <c:pt idx="123">
                  <c:v>0.11560773144049354</c:v>
                </c:pt>
                <c:pt idx="124">
                  <c:v>0.14967828540618208</c:v>
                </c:pt>
                <c:pt idx="125">
                  <c:v>0.18006326323142122</c:v>
                </c:pt>
                <c:pt idx="126">
                  <c:v>0.2060144859201937</c:v>
                </c:pt>
                <c:pt idx="127">
                  <c:v>0.22689294824273126</c:v>
                </c:pt>
                <c:pt idx="128">
                  <c:v>0.24218455316501017</c:v>
                </c:pt>
                <c:pt idx="129">
                  <c:v>0.2515127706239163</c:v>
                </c:pt>
                <c:pt idx="130">
                  <c:v>0.25464790894703254</c:v>
                </c:pt>
                <c:pt idx="131">
                  <c:v>0.25151277062391636</c:v>
                </c:pt>
                <c:pt idx="132">
                  <c:v>0.24218455316501031</c:v>
                </c:pt>
                <c:pt idx="133">
                  <c:v>0.22689294824273143</c:v>
                </c:pt>
                <c:pt idx="134">
                  <c:v>0.20601448592019342</c:v>
                </c:pt>
                <c:pt idx="135">
                  <c:v>0.18006326323142088</c:v>
                </c:pt>
                <c:pt idx="136">
                  <c:v>0.14967828540618242</c:v>
                </c:pt>
                <c:pt idx="137">
                  <c:v>0.1156077314404939</c:v>
                </c:pt>
                <c:pt idx="138">
                  <c:v>7.8690531446677911E-2</c:v>
                </c:pt>
                <c:pt idx="139">
                  <c:v>3.9835709409742896E-2</c:v>
                </c:pt>
                <c:pt idx="140">
                  <c:v>2.1838704453451751E-16</c:v>
                </c:pt>
                <c:pt idx="141">
                  <c:v>-3.9835709409741564E-2</c:v>
                </c:pt>
                <c:pt idx="142">
                  <c:v>-7.8690531446676634E-2</c:v>
                </c:pt>
                <c:pt idx="143">
                  <c:v>-0.11560773144049351</c:v>
                </c:pt>
                <c:pt idx="144">
                  <c:v>-0.14967828540618208</c:v>
                </c:pt>
                <c:pt idx="145">
                  <c:v>-0.18006326323142122</c:v>
                </c:pt>
                <c:pt idx="146">
                  <c:v>-0.20601448592019317</c:v>
                </c:pt>
                <c:pt idx="147">
                  <c:v>-0.22689294824273123</c:v>
                </c:pt>
                <c:pt idx="148">
                  <c:v>-0.24218455316501017</c:v>
                </c:pt>
                <c:pt idx="149">
                  <c:v>-0.2515127706239163</c:v>
                </c:pt>
                <c:pt idx="150">
                  <c:v>-0.25464790894703254</c:v>
                </c:pt>
                <c:pt idx="151">
                  <c:v>-0.25151277062391636</c:v>
                </c:pt>
                <c:pt idx="152">
                  <c:v>-0.24218455316501031</c:v>
                </c:pt>
                <c:pt idx="153">
                  <c:v>-0.22689294824273146</c:v>
                </c:pt>
                <c:pt idx="154">
                  <c:v>-0.20601448592019342</c:v>
                </c:pt>
                <c:pt idx="155">
                  <c:v>-0.18006326323142155</c:v>
                </c:pt>
                <c:pt idx="156">
                  <c:v>-0.14967828540618244</c:v>
                </c:pt>
                <c:pt idx="157">
                  <c:v>-0.11560773144049392</c:v>
                </c:pt>
                <c:pt idx="158">
                  <c:v>-7.8690531446677092E-2</c:v>
                </c:pt>
                <c:pt idx="159">
                  <c:v>-3.9835709409742029E-2</c:v>
                </c:pt>
                <c:pt idx="160">
                  <c:v>-2.4958519375373428E-16</c:v>
                </c:pt>
                <c:pt idx="161">
                  <c:v>3.9835709409742431E-2</c:v>
                </c:pt>
                <c:pt idx="162">
                  <c:v>7.8690531446677467E-2</c:v>
                </c:pt>
                <c:pt idx="163">
                  <c:v>0.11560773144049348</c:v>
                </c:pt>
                <c:pt idx="164">
                  <c:v>0.14967828540618205</c:v>
                </c:pt>
                <c:pt idx="165">
                  <c:v>0.18006326323142055</c:v>
                </c:pt>
                <c:pt idx="166">
                  <c:v>0.20601448592019314</c:v>
                </c:pt>
                <c:pt idx="167">
                  <c:v>0.22689294824273123</c:v>
                </c:pt>
                <c:pt idx="168">
                  <c:v>0.24218455316501017</c:v>
                </c:pt>
                <c:pt idx="169">
                  <c:v>0.2515127706239163</c:v>
                </c:pt>
                <c:pt idx="170">
                  <c:v>0.25464790894703254</c:v>
                </c:pt>
                <c:pt idx="171">
                  <c:v>0.25151277062391636</c:v>
                </c:pt>
                <c:pt idx="172">
                  <c:v>0.24218455316501031</c:v>
                </c:pt>
                <c:pt idx="173">
                  <c:v>0.22689294824273146</c:v>
                </c:pt>
                <c:pt idx="174">
                  <c:v>0.20601448592019397</c:v>
                </c:pt>
                <c:pt idx="175">
                  <c:v>0.18006326323142158</c:v>
                </c:pt>
                <c:pt idx="176">
                  <c:v>0.14967828540618247</c:v>
                </c:pt>
                <c:pt idx="177">
                  <c:v>0.11560773144049395</c:v>
                </c:pt>
                <c:pt idx="178">
                  <c:v>7.869053144667712E-2</c:v>
                </c:pt>
                <c:pt idx="179">
                  <c:v>3.9835709409742959E-2</c:v>
                </c:pt>
                <c:pt idx="180">
                  <c:v>2.8078334297295109E-16</c:v>
                </c:pt>
                <c:pt idx="181">
                  <c:v>-3.9835709409742397E-2</c:v>
                </c:pt>
                <c:pt idx="182">
                  <c:v>-7.8690531446677439E-2</c:v>
                </c:pt>
                <c:pt idx="183">
                  <c:v>-0.11560773144049427</c:v>
                </c:pt>
                <c:pt idx="184">
                  <c:v>-0.14967828540618203</c:v>
                </c:pt>
                <c:pt idx="185">
                  <c:v>-0.18006326323142116</c:v>
                </c:pt>
                <c:pt idx="186">
                  <c:v>-0.20601448592019364</c:v>
                </c:pt>
                <c:pt idx="187">
                  <c:v>-0.22689294824273162</c:v>
                </c:pt>
                <c:pt idx="188">
                  <c:v>-0.24218455316501014</c:v>
                </c:pt>
                <c:pt idx="189">
                  <c:v>-0.25151277062391614</c:v>
                </c:pt>
                <c:pt idx="190">
                  <c:v>-0.25464790894703254</c:v>
                </c:pt>
                <c:pt idx="191">
                  <c:v>-0.25151277062391642</c:v>
                </c:pt>
                <c:pt idx="192">
                  <c:v>-0.24218455316501034</c:v>
                </c:pt>
                <c:pt idx="193">
                  <c:v>-0.22689294824273187</c:v>
                </c:pt>
                <c:pt idx="194">
                  <c:v>-0.20601448592019397</c:v>
                </c:pt>
                <c:pt idx="195">
                  <c:v>-0.18006326323142161</c:v>
                </c:pt>
                <c:pt idx="196">
                  <c:v>-0.1496782854061825</c:v>
                </c:pt>
                <c:pt idx="197">
                  <c:v>-0.11560773144049398</c:v>
                </c:pt>
                <c:pt idx="198">
                  <c:v>-7.8690531446678008E-2</c:v>
                </c:pt>
                <c:pt idx="199">
                  <c:v>-3.9835709409742986E-2</c:v>
                </c:pt>
                <c:pt idx="200">
                  <c:v>-3.1198149219216786E-16</c:v>
                </c:pt>
              </c:numCache>
            </c:numRef>
          </c:val>
        </c:ser>
        <c:ser>
          <c:idx val="4"/>
          <c:order val="4"/>
          <c:tx>
            <c:strRef>
              <c:f>Square!$F$1</c:f>
              <c:strCache>
                <c:ptCount val="1"/>
                <c:pt idx="0">
                  <c:v>S4(n=7)</c:v>
                </c:pt>
              </c:strCache>
            </c:strRef>
          </c:tx>
          <c:marker>
            <c:symbol val="none"/>
          </c:marker>
          <c:val>
            <c:numRef>
              <c:f>Square!$F$2:$F$202</c:f>
              <c:numCache>
                <c:formatCode>General</c:formatCode>
                <c:ptCount val="201"/>
                <c:pt idx="0">
                  <c:v>0</c:v>
                </c:pt>
                <c:pt idx="1">
                  <c:v>3.9678371623255215E-2</c:v>
                </c:pt>
                <c:pt idx="2">
                  <c:v>7.7445575907139033E-2</c:v>
                </c:pt>
                <c:pt idx="3">
                  <c:v>0.11148249970829793</c:v>
                </c:pt>
                <c:pt idx="4">
                  <c:v>0.14014970434917998</c:v>
                </c:pt>
                <c:pt idx="5">
                  <c:v>0.16206639160195102</c:v>
                </c:pt>
                <c:pt idx="6">
                  <c:v>0.17617691187336615</c:v>
                </c:pt>
                <c:pt idx="7">
                  <c:v>0.18180161112569607</c:v>
                </c:pt>
                <c:pt idx="8">
                  <c:v>0.17866956741670717</c:v>
                </c:pt>
                <c:pt idx="9">
                  <c:v>0.16693164025492313</c:v>
                </c:pt>
                <c:pt idx="10">
                  <c:v>0.14715320422870967</c:v>
                </c:pt>
                <c:pt idx="11">
                  <c:v>0.12028691690466395</c:v>
                </c:pt>
                <c:pt idx="12">
                  <c:v>8.7626832669680049E-2</c:v>
                </c:pt>
                <c:pt idx="13">
                  <c:v>5.0746072691221084E-2</c:v>
                </c:pt>
                <c:pt idx="14">
                  <c:v>1.1421053214169571E-2</c:v>
                </c:pt>
                <c:pt idx="15">
                  <c:v>-2.8454078149816014E-2</c:v>
                </c:pt>
                <c:pt idx="16">
                  <c:v>-6.6958676838010669E-2</c:v>
                </c:pt>
                <c:pt idx="17">
                  <c:v>-0.10223811201709274</c:v>
                </c:pt>
                <c:pt idx="18">
                  <c:v>-0.13259309761489346</c:v>
                </c:pt>
                <c:pt idx="19">
                  <c:v>-0.1565615409424175</c:v>
                </c:pt>
                <c:pt idx="20">
                  <c:v>-0.17298896654643586</c:v>
                </c:pt>
                <c:pt idx="21">
                  <c:v>-0.18108412322383854</c:v>
                </c:pt>
                <c:pt idx="22">
                  <c:v>-0.18045709580381539</c:v>
                </c:pt>
                <c:pt idx="23">
                  <c:v>-0.17113808598762115</c:v>
                </c:pt>
                <c:pt idx="24">
                  <c:v>-0.15357595763905293</c:v>
                </c:pt>
                <c:pt idx="25">
                  <c:v>-0.12861661659387233</c:v>
                </c:pt>
                <c:pt idx="26">
                  <c:v>-9.7462266356565519E-2</c:v>
                </c:pt>
                <c:pt idx="27">
                  <c:v>-6.16135021939501E-2</c:v>
                </c:pt>
                <c:pt idx="28">
                  <c:v>-2.2797032749085708E-2</c:v>
                </c:pt>
                <c:pt idx="29">
                  <c:v>1.7117489429351176E-2</c:v>
                </c:pt>
                <c:pt idx="30">
                  <c:v>5.6207522461912296E-2</c:v>
                </c:pt>
                <c:pt idx="31">
                  <c:v>9.2590237205906395E-2</c:v>
                </c:pt>
                <c:pt idx="32">
                  <c:v>0.12451320650034524</c:v>
                </c:pt>
                <c:pt idx="33">
                  <c:v>0.15043881340694862</c:v>
                </c:pt>
                <c:pt idx="34">
                  <c:v>0.16911831279968809</c:v>
                </c:pt>
                <c:pt idx="35">
                  <c:v>0.17965197901708305</c:v>
                </c:pt>
                <c:pt idx="36">
                  <c:v>0.1815324424767909</c:v>
                </c:pt>
                <c:pt idx="37">
                  <c:v>0.17466912788048033</c:v>
                </c:pt>
                <c:pt idx="38">
                  <c:v>0.15939261690677578</c:v>
                </c:pt>
                <c:pt idx="39">
                  <c:v>0.13643872525672757</c:v>
                </c:pt>
                <c:pt idx="40">
                  <c:v>0.10691306100441593</c:v>
                </c:pt>
                <c:pt idx="41">
                  <c:v>7.2237771352051436E-2</c:v>
                </c:pt>
                <c:pt idx="42">
                  <c:v>3.4083042810715093E-2</c:v>
                </c:pt>
                <c:pt idx="43">
                  <c:v>-5.7133457983458936E-3</c:v>
                </c:pt>
                <c:pt idx="44">
                  <c:v>-4.5234542673431237E-2</c:v>
                </c:pt>
                <c:pt idx="45">
                  <c:v>-8.2576951028924303E-2</c:v>
                </c:pt>
                <c:pt idx="46">
                  <c:v>-0.11594191864441313</c:v>
                </c:pt>
                <c:pt idx="47">
                  <c:v>-0.14372237260391865</c:v>
                </c:pt>
                <c:pt idx="48">
                  <c:v>-0.16458022633512759</c:v>
                </c:pt>
                <c:pt idx="49">
                  <c:v>-0.17751083052432923</c:v>
                </c:pt>
                <c:pt idx="50">
                  <c:v>-0.18189136353359467</c:v>
                </c:pt>
                <c:pt idx="51">
                  <c:v>-0.17751083052432926</c:v>
                </c:pt>
                <c:pt idx="52">
                  <c:v>-0.16458022633512764</c:v>
                </c:pt>
                <c:pt idx="53">
                  <c:v>-0.14372237260391876</c:v>
                </c:pt>
                <c:pt idx="54">
                  <c:v>-0.11594191864441325</c:v>
                </c:pt>
                <c:pt idx="55">
                  <c:v>-8.257695102892415E-2</c:v>
                </c:pt>
                <c:pt idx="56">
                  <c:v>-4.5234542673431077E-2</c:v>
                </c:pt>
                <c:pt idx="57">
                  <c:v>-5.7133457983463724E-3</c:v>
                </c:pt>
                <c:pt idx="58">
                  <c:v>3.4083042810714628E-2</c:v>
                </c:pt>
                <c:pt idx="59">
                  <c:v>7.2237771352051006E-2</c:v>
                </c:pt>
                <c:pt idx="60">
                  <c:v>0.1069130610044158</c:v>
                </c:pt>
                <c:pt idx="61">
                  <c:v>0.13643872525672746</c:v>
                </c:pt>
                <c:pt idx="62">
                  <c:v>0.15939261690677572</c:v>
                </c:pt>
                <c:pt idx="63">
                  <c:v>0.17466912788048031</c:v>
                </c:pt>
                <c:pt idx="64">
                  <c:v>0.1815324424767909</c:v>
                </c:pt>
                <c:pt idx="65">
                  <c:v>0.17965197901708305</c:v>
                </c:pt>
                <c:pt idx="66">
                  <c:v>0.16911831279968803</c:v>
                </c:pt>
                <c:pt idx="67">
                  <c:v>0.15043881340694862</c:v>
                </c:pt>
                <c:pt idx="68">
                  <c:v>0.12451320650034524</c:v>
                </c:pt>
                <c:pt idx="69">
                  <c:v>9.2590237205906673E-2</c:v>
                </c:pt>
                <c:pt idx="70">
                  <c:v>5.6207522461912747E-2</c:v>
                </c:pt>
                <c:pt idx="71">
                  <c:v>1.7117489429351651E-2</c:v>
                </c:pt>
                <c:pt idx="72">
                  <c:v>-2.2797032749085552E-2</c:v>
                </c:pt>
                <c:pt idx="73">
                  <c:v>-6.1613502193949961E-2</c:v>
                </c:pt>
                <c:pt idx="74">
                  <c:v>-9.7462266356565533E-2</c:v>
                </c:pt>
                <c:pt idx="75">
                  <c:v>-0.12861661659387233</c:v>
                </c:pt>
                <c:pt idx="76">
                  <c:v>-0.15357595763905293</c:v>
                </c:pt>
                <c:pt idx="77">
                  <c:v>-0.1711380859876212</c:v>
                </c:pt>
                <c:pt idx="78">
                  <c:v>-0.18045709580381536</c:v>
                </c:pt>
                <c:pt idx="79">
                  <c:v>-0.18108412322383854</c:v>
                </c:pt>
                <c:pt idx="80">
                  <c:v>-0.17298896654643592</c:v>
                </c:pt>
                <c:pt idx="81">
                  <c:v>-0.1565615409424175</c:v>
                </c:pt>
                <c:pt idx="82">
                  <c:v>-0.13259309761489388</c:v>
                </c:pt>
                <c:pt idx="83">
                  <c:v>-0.10223811201709314</c:v>
                </c:pt>
                <c:pt idx="84">
                  <c:v>-6.6958676838011044E-2</c:v>
                </c:pt>
                <c:pt idx="85">
                  <c:v>-2.8454078149816334E-2</c:v>
                </c:pt>
                <c:pt idx="86">
                  <c:v>1.1421053214169417E-2</c:v>
                </c:pt>
                <c:pt idx="87">
                  <c:v>5.0746072691221007E-2</c:v>
                </c:pt>
                <c:pt idx="88">
                  <c:v>8.7626832669679966E-2</c:v>
                </c:pt>
                <c:pt idx="89">
                  <c:v>0.12028691690466403</c:v>
                </c:pt>
                <c:pt idx="90">
                  <c:v>0.14715320422870978</c:v>
                </c:pt>
                <c:pt idx="91">
                  <c:v>0.16693164025492321</c:v>
                </c:pt>
                <c:pt idx="92">
                  <c:v>0.17866956741670711</c:v>
                </c:pt>
                <c:pt idx="93">
                  <c:v>0.18180161112569607</c:v>
                </c:pt>
                <c:pt idx="94">
                  <c:v>0.17617691187336615</c:v>
                </c:pt>
                <c:pt idx="95">
                  <c:v>0.16206639160195133</c:v>
                </c:pt>
                <c:pt idx="96">
                  <c:v>0.14014970434918031</c:v>
                </c:pt>
                <c:pt idx="97">
                  <c:v>0.11148249970829831</c:v>
                </c:pt>
                <c:pt idx="98">
                  <c:v>7.7445575907139338E-2</c:v>
                </c:pt>
                <c:pt idx="99">
                  <c:v>3.9678371623255465E-2</c:v>
                </c:pt>
                <c:pt idx="100">
                  <c:v>1.5599074609608393E-16</c:v>
                </c:pt>
                <c:pt idx="101">
                  <c:v>-3.967837162325516E-2</c:v>
                </c:pt>
                <c:pt idx="102">
                  <c:v>-7.7445575907139061E-2</c:v>
                </c:pt>
                <c:pt idx="103">
                  <c:v>-0.11148249970829806</c:v>
                </c:pt>
                <c:pt idx="104">
                  <c:v>-0.14014970434918012</c:v>
                </c:pt>
                <c:pt idx="105">
                  <c:v>-0.16206639160195119</c:v>
                </c:pt>
                <c:pt idx="106">
                  <c:v>-0.17617691187336609</c:v>
                </c:pt>
                <c:pt idx="107">
                  <c:v>-0.18180161112569604</c:v>
                </c:pt>
                <c:pt idx="108">
                  <c:v>-0.17866956741670717</c:v>
                </c:pt>
                <c:pt idx="109">
                  <c:v>-0.1669316402549231</c:v>
                </c:pt>
                <c:pt idx="110">
                  <c:v>-0.14715320422870959</c:v>
                </c:pt>
                <c:pt idx="111">
                  <c:v>-0.12028691690466377</c:v>
                </c:pt>
                <c:pt idx="112">
                  <c:v>-8.7626832669679675E-2</c:v>
                </c:pt>
                <c:pt idx="113">
                  <c:v>-5.074607269122193E-2</c:v>
                </c:pt>
                <c:pt idx="114">
                  <c:v>-1.1421053214170371E-2</c:v>
                </c:pt>
                <c:pt idx="115">
                  <c:v>2.8454078149815383E-2</c:v>
                </c:pt>
                <c:pt idx="116">
                  <c:v>6.6958676838010156E-2</c:v>
                </c:pt>
                <c:pt idx="117">
                  <c:v>0.10223811201709236</c:v>
                </c:pt>
                <c:pt idx="118">
                  <c:v>0.13259309761489324</c:v>
                </c:pt>
                <c:pt idx="119">
                  <c:v>0.15656154094241734</c:v>
                </c:pt>
                <c:pt idx="120">
                  <c:v>0.17298896654643584</c:v>
                </c:pt>
                <c:pt idx="121">
                  <c:v>0.18108412322383854</c:v>
                </c:pt>
                <c:pt idx="122">
                  <c:v>0.18045709580381539</c:v>
                </c:pt>
                <c:pt idx="123">
                  <c:v>0.17113808598762129</c:v>
                </c:pt>
                <c:pt idx="124">
                  <c:v>0.1535759576390531</c:v>
                </c:pt>
                <c:pt idx="125">
                  <c:v>0.12861661659387255</c:v>
                </c:pt>
                <c:pt idx="126">
                  <c:v>9.7462266356565797E-2</c:v>
                </c:pt>
                <c:pt idx="127">
                  <c:v>6.1613502193950252E-2</c:v>
                </c:pt>
                <c:pt idx="128">
                  <c:v>2.2797032749085861E-2</c:v>
                </c:pt>
                <c:pt idx="129">
                  <c:v>-1.7117489429351342E-2</c:v>
                </c:pt>
                <c:pt idx="130">
                  <c:v>-5.6207522461912456E-2</c:v>
                </c:pt>
                <c:pt idx="131">
                  <c:v>-9.2590237205906673E-2</c:v>
                </c:pt>
                <c:pt idx="132">
                  <c:v>-0.12451320650034547</c:v>
                </c:pt>
                <c:pt idx="133">
                  <c:v>-0.15043881340694842</c:v>
                </c:pt>
                <c:pt idx="134">
                  <c:v>-0.16911831279968803</c:v>
                </c:pt>
                <c:pt idx="135">
                  <c:v>-0.17965197901708305</c:v>
                </c:pt>
                <c:pt idx="136">
                  <c:v>-0.1815324424767909</c:v>
                </c:pt>
                <c:pt idx="137">
                  <c:v>-0.17466912788048031</c:v>
                </c:pt>
                <c:pt idx="138">
                  <c:v>-0.15939261690677603</c:v>
                </c:pt>
                <c:pt idx="139">
                  <c:v>-0.13643872525672768</c:v>
                </c:pt>
                <c:pt idx="140">
                  <c:v>-0.1069130610044166</c:v>
                </c:pt>
                <c:pt idx="141">
                  <c:v>-7.223777135205188E-2</c:v>
                </c:pt>
                <c:pt idx="142">
                  <c:v>-3.4083042810715565E-2</c:v>
                </c:pt>
                <c:pt idx="143">
                  <c:v>5.713345798345414E-3</c:v>
                </c:pt>
                <c:pt idx="144">
                  <c:v>4.5234542673430772E-2</c:v>
                </c:pt>
                <c:pt idx="145">
                  <c:v>8.2576951028923887E-2</c:v>
                </c:pt>
                <c:pt idx="146">
                  <c:v>0.11594191864441303</c:v>
                </c:pt>
                <c:pt idx="147">
                  <c:v>0.14372237260391818</c:v>
                </c:pt>
                <c:pt idx="148">
                  <c:v>0.16458022633512764</c:v>
                </c:pt>
                <c:pt idx="149">
                  <c:v>0.17751083052432914</c:v>
                </c:pt>
                <c:pt idx="150">
                  <c:v>0.18189136353359467</c:v>
                </c:pt>
                <c:pt idx="151">
                  <c:v>0.17751083052432937</c:v>
                </c:pt>
                <c:pt idx="152">
                  <c:v>0.16458022633512759</c:v>
                </c:pt>
                <c:pt idx="153">
                  <c:v>0.14372237260391887</c:v>
                </c:pt>
                <c:pt idx="154">
                  <c:v>0.11594191864441289</c:v>
                </c:pt>
                <c:pt idx="155">
                  <c:v>8.2576951028924289E-2</c:v>
                </c:pt>
                <c:pt idx="156">
                  <c:v>4.5234542673431855E-2</c:v>
                </c:pt>
                <c:pt idx="157">
                  <c:v>5.7133457983458823E-3</c:v>
                </c:pt>
                <c:pt idx="158">
                  <c:v>-3.4083042810714469E-2</c:v>
                </c:pt>
                <c:pt idx="159">
                  <c:v>-7.223777135205145E-2</c:v>
                </c:pt>
                <c:pt idx="160">
                  <c:v>-0.10691306100441569</c:v>
                </c:pt>
                <c:pt idx="161">
                  <c:v>-0.13643872525672779</c:v>
                </c:pt>
                <c:pt idx="162">
                  <c:v>-0.15939261690677581</c:v>
                </c:pt>
                <c:pt idx="163">
                  <c:v>-0.17466912788048017</c:v>
                </c:pt>
                <c:pt idx="164">
                  <c:v>-0.18153244247679082</c:v>
                </c:pt>
                <c:pt idx="165">
                  <c:v>-0.17965197901708313</c:v>
                </c:pt>
                <c:pt idx="166">
                  <c:v>-0.16911831279968845</c:v>
                </c:pt>
                <c:pt idx="167">
                  <c:v>-0.1504388134069487</c:v>
                </c:pt>
                <c:pt idx="168">
                  <c:v>-0.12451320650034582</c:v>
                </c:pt>
                <c:pt idx="169">
                  <c:v>-9.2590237205906506E-2</c:v>
                </c:pt>
                <c:pt idx="170">
                  <c:v>-5.62075224619129E-2</c:v>
                </c:pt>
                <c:pt idx="171">
                  <c:v>-1.7117489429351165E-2</c:v>
                </c:pt>
                <c:pt idx="172">
                  <c:v>2.2797032749085396E-2</c:v>
                </c:pt>
                <c:pt idx="173">
                  <c:v>6.1613502193949204E-2</c:v>
                </c:pt>
                <c:pt idx="174">
                  <c:v>9.7462266356565394E-2</c:v>
                </c:pt>
                <c:pt idx="175">
                  <c:v>0.12861661659387175</c:v>
                </c:pt>
                <c:pt idx="176">
                  <c:v>0.15357595763905285</c:v>
                </c:pt>
                <c:pt idx="177">
                  <c:v>0.17113808598762092</c:v>
                </c:pt>
                <c:pt idx="178">
                  <c:v>0.18045709580381541</c:v>
                </c:pt>
                <c:pt idx="179">
                  <c:v>0.18108412322383857</c:v>
                </c:pt>
                <c:pt idx="180">
                  <c:v>0.17298896654643578</c:v>
                </c:pt>
                <c:pt idx="181">
                  <c:v>0.15656154094241756</c:v>
                </c:pt>
                <c:pt idx="182">
                  <c:v>0.1325930976148931</c:v>
                </c:pt>
                <c:pt idx="183">
                  <c:v>0.10223811201709274</c:v>
                </c:pt>
                <c:pt idx="184">
                  <c:v>6.6958676838011183E-2</c:v>
                </c:pt>
                <c:pt idx="185">
                  <c:v>2.8454078149815848E-2</c:v>
                </c:pt>
                <c:pt idx="186">
                  <c:v>-1.1421053214169261E-2</c:v>
                </c:pt>
                <c:pt idx="187">
                  <c:v>-5.0746072691221472E-2</c:v>
                </c:pt>
                <c:pt idx="188">
                  <c:v>-8.7626832669679841E-2</c:v>
                </c:pt>
                <c:pt idx="189">
                  <c:v>-0.12028691690466342</c:v>
                </c:pt>
                <c:pt idx="190">
                  <c:v>-0.14715320422870892</c:v>
                </c:pt>
                <c:pt idx="191">
                  <c:v>-0.16693164025492291</c:v>
                </c:pt>
                <c:pt idx="192">
                  <c:v>-0.17866956741670698</c:v>
                </c:pt>
                <c:pt idx="193">
                  <c:v>-0.18180161112569607</c:v>
                </c:pt>
                <c:pt idx="194">
                  <c:v>-0.17617691187336637</c:v>
                </c:pt>
                <c:pt idx="195">
                  <c:v>-0.1620663916019511</c:v>
                </c:pt>
                <c:pt idx="196">
                  <c:v>-0.14014970434918042</c:v>
                </c:pt>
                <c:pt idx="197">
                  <c:v>-0.11148249970829792</c:v>
                </c:pt>
                <c:pt idx="198">
                  <c:v>-7.7445575907139477E-2</c:v>
                </c:pt>
                <c:pt idx="199">
                  <c:v>-3.9678371623254986E-2</c:v>
                </c:pt>
                <c:pt idx="200">
                  <c:v>-3.1198149219216786E-16</c:v>
                </c:pt>
              </c:numCache>
            </c:numRef>
          </c:val>
        </c:ser>
        <c:marker val="1"/>
        <c:axId val="103728640"/>
        <c:axId val="104337408"/>
      </c:lineChart>
      <c:catAx>
        <c:axId val="103728640"/>
        <c:scaling>
          <c:orientation val="minMax"/>
        </c:scaling>
        <c:axPos val="b"/>
        <c:tickLblPos val="nextTo"/>
        <c:crossAx val="104337408"/>
        <c:crosses val="autoZero"/>
        <c:auto val="1"/>
        <c:lblAlgn val="ctr"/>
        <c:lblOffset val="100"/>
      </c:catAx>
      <c:valAx>
        <c:axId val="104337408"/>
        <c:scaling>
          <c:orientation val="minMax"/>
        </c:scaling>
        <c:axPos val="l"/>
        <c:majorGridlines/>
        <c:numFmt formatCode="0.00" sourceLinked="1"/>
        <c:tickLblPos val="nextTo"/>
        <c:crossAx val="10372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Square!$B$1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Square!$B$2:$B$202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Square!$G$1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val>
            <c:numRef>
              <c:f>Square!$G$2:$G$202</c:f>
              <c:numCache>
                <c:formatCode>General</c:formatCode>
                <c:ptCount val="201"/>
                <c:pt idx="0">
                  <c:v>0</c:v>
                </c:pt>
                <c:pt idx="1">
                  <c:v>7.9934229256908351E-2</c:v>
                </c:pt>
                <c:pt idx="2">
                  <c:v>0.15947447239085544</c:v>
                </c:pt>
                <c:pt idx="3">
                  <c:v>0.2382299289516418</c:v>
                </c:pt>
                <c:pt idx="4">
                  <c:v>0.31581614186562551</c:v>
                </c:pt>
                <c:pt idx="5">
                  <c:v>0.39185809944953548</c:v>
                </c:pt>
                <c:pt idx="6">
                  <c:v>0.4659932545069907</c:v>
                </c:pt>
                <c:pt idx="7">
                  <c:v>0.53787443401548174</c:v>
                </c:pt>
                <c:pt idx="8">
                  <c:v>0.60717261388149102</c:v>
                </c:pt>
                <c:pt idx="9">
                  <c:v>0.67357953443757856</c:v>
                </c:pt>
                <c:pt idx="10">
                  <c:v>0.7368101337670423</c:v>
                </c:pt>
                <c:pt idx="11">
                  <c:v>0.79660477755662473</c:v>
                </c:pt>
                <c:pt idx="12">
                  <c:v>0.85273126598137283</c:v>
                </c:pt>
                <c:pt idx="13">
                  <c:v>0.90498660010214094</c:v>
                </c:pt>
                <c:pt idx="14">
                  <c:v>0.95319849238782761</c:v>
                </c:pt>
                <c:pt idx="15">
                  <c:v>0.99722660824233</c:v>
                </c:pt>
                <c:pt idx="16">
                  <c:v>1.036963527800272</c:v>
                </c:pt>
                <c:pt idx="17">
                  <c:v>1.0723354197346364</c:v>
                </c:pt>
                <c:pt idx="18">
                  <c:v>1.1033024213715283</c:v>
                </c:pt>
                <c:pt idx="19">
                  <c:v>1.1298587220097509</c:v>
                </c:pt>
                <c:pt idx="20">
                  <c:v>1.152032348972595</c:v>
                </c:pt>
                <c:pt idx="21">
                  <c:v>1.1698846585529064</c:v>
                </c:pt>
                <c:pt idx="22">
                  <c:v>1.183509536626703</c:v>
                </c:pt>
                <c:pt idx="23">
                  <c:v>1.1930323162821943</c:v>
                </c:pt>
                <c:pt idx="24">
                  <c:v>1.19860842231717</c:v>
                </c:pt>
                <c:pt idx="25">
                  <c:v>1.2004217548761416</c:v>
                </c:pt>
                <c:pt idx="26">
                  <c:v>1.1986828268078855</c:v>
                </c:pt>
                <c:pt idx="27">
                  <c:v>1.1936266715036421</c:v>
                </c:pt>
                <c:pt idx="28">
                  <c:v>1.1855105400068464</c:v>
                </c:pt>
                <c:pt idx="29">
                  <c:v>1.1746114080488839</c:v>
                </c:pt>
                <c:pt idx="30">
                  <c:v>1.1612233153454299</c:v>
                </c:pt>
                <c:pt idx="31">
                  <c:v>1.145654560969569</c:v>
                </c:pt>
                <c:pt idx="32">
                  <c:v>1.1282247798879035</c:v>
                </c:pt>
                <c:pt idx="33">
                  <c:v>1.109261926793063</c:v>
                </c:pt>
                <c:pt idx="34">
                  <c:v>1.0890991941810353</c:v>
                </c:pt>
                <c:pt idx="35">
                  <c:v>1.0680718921974199</c:v>
                </c:pt>
                <c:pt idx="36">
                  <c:v>1.0465143181078878</c:v>
                </c:pt>
                <c:pt idx="37">
                  <c:v>1.0247566433319117</c:v>
                </c:pt>
                <c:pt idx="38">
                  <c:v>1.0031218458144922</c:v>
                </c:pt>
                <c:pt idx="39">
                  <c:v>0.98192271509956619</c:v>
                </c:pt>
                <c:pt idx="40">
                  <c:v>0.96145895681474747</c:v>
                </c:pt>
                <c:pt idx="41">
                  <c:v>0.94201442238581312</c:v>
                </c:pt>
                <c:pt idx="42">
                  <c:v>0.92385448867881159</c:v>
                </c:pt>
                <c:pt idx="43">
                  <c:v>0.90722361092782788</c:v>
                </c:pt>
                <c:pt idx="44">
                  <c:v>0.89234307075916031</c:v>
                </c:pt>
                <c:pt idx="45">
                  <c:v>0.87940893938169595</c:v>
                </c:pt>
                <c:pt idx="46">
                  <c:v>0.86859027409410228</c:v>
                </c:pt>
                <c:pt idx="47">
                  <c:v>0.86002756417908244</c:v>
                </c:pt>
                <c:pt idx="48">
                  <c:v>0.85383144003188627</c:v>
                </c:pt>
                <c:pt idx="49">
                  <c:v>0.85008165702424932</c:v>
                </c:pt>
                <c:pt idx="50">
                  <c:v>0.84882636315677518</c:v>
                </c:pt>
                <c:pt idx="51">
                  <c:v>0.85008165702424932</c:v>
                </c:pt>
                <c:pt idx="52">
                  <c:v>0.85383144003188627</c:v>
                </c:pt>
                <c:pt idx="53">
                  <c:v>0.86002756417908244</c:v>
                </c:pt>
                <c:pt idx="54">
                  <c:v>0.86859027409410217</c:v>
                </c:pt>
                <c:pt idx="55">
                  <c:v>0.87940893938169562</c:v>
                </c:pt>
                <c:pt idx="56">
                  <c:v>0.8923430707591602</c:v>
                </c:pt>
                <c:pt idx="57">
                  <c:v>0.90722361092782777</c:v>
                </c:pt>
                <c:pt idx="58">
                  <c:v>0.92385448867881137</c:v>
                </c:pt>
                <c:pt idx="59">
                  <c:v>0.94201442238581312</c:v>
                </c:pt>
                <c:pt idx="60">
                  <c:v>0.96145895681474758</c:v>
                </c:pt>
                <c:pt idx="61">
                  <c:v>0.98192271509956575</c:v>
                </c:pt>
                <c:pt idx="62">
                  <c:v>1.0031218458144922</c:v>
                </c:pt>
                <c:pt idx="63">
                  <c:v>1.0247566433319117</c:v>
                </c:pt>
                <c:pt idx="64">
                  <c:v>1.0465143181078878</c:v>
                </c:pt>
                <c:pt idx="65">
                  <c:v>1.0680718921974197</c:v>
                </c:pt>
                <c:pt idx="66">
                  <c:v>1.0890991941810348</c:v>
                </c:pt>
                <c:pt idx="67">
                  <c:v>1.1092619267930632</c:v>
                </c:pt>
                <c:pt idx="68">
                  <c:v>1.1282247798879033</c:v>
                </c:pt>
                <c:pt idx="69">
                  <c:v>1.145654560969569</c:v>
                </c:pt>
                <c:pt idx="70">
                  <c:v>1.1612233153454299</c:v>
                </c:pt>
                <c:pt idx="71">
                  <c:v>1.1746114080488836</c:v>
                </c:pt>
                <c:pt idx="72">
                  <c:v>1.1855105400068464</c:v>
                </c:pt>
                <c:pt idx="73">
                  <c:v>1.1936266715036421</c:v>
                </c:pt>
                <c:pt idx="74">
                  <c:v>1.1986828268078851</c:v>
                </c:pt>
                <c:pt idx="75">
                  <c:v>1.2004217548761416</c:v>
                </c:pt>
                <c:pt idx="76">
                  <c:v>1.1986084223171702</c:v>
                </c:pt>
                <c:pt idx="77">
                  <c:v>1.1930323162821943</c:v>
                </c:pt>
                <c:pt idx="78">
                  <c:v>1.1835095366267032</c:v>
                </c:pt>
                <c:pt idx="79">
                  <c:v>1.1698846585529064</c:v>
                </c:pt>
                <c:pt idx="80">
                  <c:v>1.1520323489725952</c:v>
                </c:pt>
                <c:pt idx="81">
                  <c:v>1.1298587220097507</c:v>
                </c:pt>
                <c:pt idx="82">
                  <c:v>1.1033024213715288</c:v>
                </c:pt>
                <c:pt idx="83">
                  <c:v>1.0723354197346364</c:v>
                </c:pt>
                <c:pt idx="84">
                  <c:v>1.0369635278002725</c:v>
                </c:pt>
                <c:pt idx="85">
                  <c:v>0.99722660824233023</c:v>
                </c:pt>
                <c:pt idx="86">
                  <c:v>0.95319849238782783</c:v>
                </c:pt>
                <c:pt idx="87">
                  <c:v>0.90498660010214094</c:v>
                </c:pt>
                <c:pt idx="88">
                  <c:v>0.85273126598137328</c:v>
                </c:pt>
                <c:pt idx="89">
                  <c:v>0.79660477755662462</c:v>
                </c:pt>
                <c:pt idx="90">
                  <c:v>0.73681013376704252</c:v>
                </c:pt>
                <c:pt idx="91">
                  <c:v>0.67357953443757856</c:v>
                </c:pt>
                <c:pt idx="92">
                  <c:v>0.60717261388149091</c:v>
                </c:pt>
                <c:pt idx="93">
                  <c:v>0.53787443401548152</c:v>
                </c:pt>
                <c:pt idx="94">
                  <c:v>0.46599325450699142</c:v>
                </c:pt>
                <c:pt idx="95">
                  <c:v>0.39185809944953609</c:v>
                </c:pt>
                <c:pt idx="96">
                  <c:v>0.3158161418656259</c:v>
                </c:pt>
                <c:pt idx="97">
                  <c:v>0.23822992895164208</c:v>
                </c:pt>
                <c:pt idx="98">
                  <c:v>0.15947447239085613</c:v>
                </c:pt>
                <c:pt idx="99">
                  <c:v>7.9934229256908212E-2</c:v>
                </c:pt>
                <c:pt idx="100">
                  <c:v>3.1198149219216791E-16</c:v>
                </c:pt>
                <c:pt idx="101">
                  <c:v>-7.9934229256907602E-2</c:v>
                </c:pt>
                <c:pt idx="102">
                  <c:v>-0.15947447239085555</c:v>
                </c:pt>
                <c:pt idx="103">
                  <c:v>-0.23822992895164147</c:v>
                </c:pt>
                <c:pt idx="104">
                  <c:v>-0.31581614186562523</c:v>
                </c:pt>
                <c:pt idx="105">
                  <c:v>-0.39185809944953548</c:v>
                </c:pt>
                <c:pt idx="106">
                  <c:v>-0.46599325450699081</c:v>
                </c:pt>
                <c:pt idx="107">
                  <c:v>-0.53787443401548152</c:v>
                </c:pt>
                <c:pt idx="108">
                  <c:v>-0.60717261388149146</c:v>
                </c:pt>
                <c:pt idx="109">
                  <c:v>-0.67357953443757856</c:v>
                </c:pt>
                <c:pt idx="110">
                  <c:v>-0.73681013376704263</c:v>
                </c:pt>
                <c:pt idx="111">
                  <c:v>-0.79660477755662518</c:v>
                </c:pt>
                <c:pt idx="112">
                  <c:v>-0.85273126598137328</c:v>
                </c:pt>
                <c:pt idx="113">
                  <c:v>-0.90498660010213983</c:v>
                </c:pt>
                <c:pt idx="114">
                  <c:v>-0.95319849238782706</c:v>
                </c:pt>
                <c:pt idx="115">
                  <c:v>-0.99722660824232934</c:v>
                </c:pt>
                <c:pt idx="116">
                  <c:v>-1.0369635278002716</c:v>
                </c:pt>
                <c:pt idx="117">
                  <c:v>-1.0723354197346358</c:v>
                </c:pt>
                <c:pt idx="118">
                  <c:v>-1.1033024213715281</c:v>
                </c:pt>
                <c:pt idx="119">
                  <c:v>-1.1298587220097507</c:v>
                </c:pt>
                <c:pt idx="120">
                  <c:v>-1.152032348972595</c:v>
                </c:pt>
                <c:pt idx="121">
                  <c:v>-1.1698846585529064</c:v>
                </c:pt>
                <c:pt idx="122">
                  <c:v>-1.1835095366267032</c:v>
                </c:pt>
                <c:pt idx="123">
                  <c:v>-1.1930323162821943</c:v>
                </c:pt>
                <c:pt idx="124">
                  <c:v>-1.1986084223171702</c:v>
                </c:pt>
                <c:pt idx="125">
                  <c:v>-1.2004217548761418</c:v>
                </c:pt>
                <c:pt idx="126">
                  <c:v>-1.1986828268078851</c:v>
                </c:pt>
                <c:pt idx="127">
                  <c:v>-1.1936266715036421</c:v>
                </c:pt>
                <c:pt idx="128">
                  <c:v>-1.1855105400068464</c:v>
                </c:pt>
                <c:pt idx="129">
                  <c:v>-1.1746114080488836</c:v>
                </c:pt>
                <c:pt idx="130">
                  <c:v>-1.1612233153454301</c:v>
                </c:pt>
                <c:pt idx="131">
                  <c:v>-1.1456545609695683</c:v>
                </c:pt>
                <c:pt idx="132">
                  <c:v>-1.1282247798879037</c:v>
                </c:pt>
                <c:pt idx="133">
                  <c:v>-1.1092619267930632</c:v>
                </c:pt>
                <c:pt idx="134">
                  <c:v>-1.0890991941810346</c:v>
                </c:pt>
                <c:pt idx="135">
                  <c:v>-1.0680718921974197</c:v>
                </c:pt>
                <c:pt idx="136">
                  <c:v>-1.0465143181078882</c:v>
                </c:pt>
                <c:pt idx="137">
                  <c:v>-1.0247566433319113</c:v>
                </c:pt>
                <c:pt idx="138">
                  <c:v>-1.0031218458144924</c:v>
                </c:pt>
                <c:pt idx="139">
                  <c:v>-0.9819227150995663</c:v>
                </c:pt>
                <c:pt idx="140">
                  <c:v>-0.96145895681474758</c:v>
                </c:pt>
                <c:pt idx="141">
                  <c:v>-0.94201442238581334</c:v>
                </c:pt>
                <c:pt idx="142">
                  <c:v>-0.92385448867881181</c:v>
                </c:pt>
                <c:pt idx="143">
                  <c:v>-0.90722361092782777</c:v>
                </c:pt>
                <c:pt idx="144">
                  <c:v>-0.89234307075916042</c:v>
                </c:pt>
                <c:pt idx="145">
                  <c:v>-0.87940893938169595</c:v>
                </c:pt>
                <c:pt idx="146">
                  <c:v>-0.86859027409410217</c:v>
                </c:pt>
                <c:pt idx="147">
                  <c:v>-0.86002756417908244</c:v>
                </c:pt>
                <c:pt idx="148">
                  <c:v>-0.85383144003188649</c:v>
                </c:pt>
                <c:pt idx="149">
                  <c:v>-0.85008165702424932</c:v>
                </c:pt>
                <c:pt idx="150">
                  <c:v>-0.84882636315677518</c:v>
                </c:pt>
                <c:pt idx="151">
                  <c:v>-0.85008165702424932</c:v>
                </c:pt>
                <c:pt idx="152">
                  <c:v>-0.85383144003188638</c:v>
                </c:pt>
                <c:pt idx="153">
                  <c:v>-0.86002756417908233</c:v>
                </c:pt>
                <c:pt idx="154">
                  <c:v>-0.86859027409410217</c:v>
                </c:pt>
                <c:pt idx="155">
                  <c:v>-0.87940893938169595</c:v>
                </c:pt>
                <c:pt idx="156">
                  <c:v>-0.8923430707591602</c:v>
                </c:pt>
                <c:pt idx="157">
                  <c:v>-0.90722361092782777</c:v>
                </c:pt>
                <c:pt idx="158">
                  <c:v>-0.92385448867881159</c:v>
                </c:pt>
                <c:pt idx="159">
                  <c:v>-0.94201442238581323</c:v>
                </c:pt>
                <c:pt idx="160">
                  <c:v>-0.96145895681474747</c:v>
                </c:pt>
                <c:pt idx="161">
                  <c:v>-0.98192271509956608</c:v>
                </c:pt>
                <c:pt idx="162">
                  <c:v>-1.0031218458144922</c:v>
                </c:pt>
                <c:pt idx="163">
                  <c:v>-1.0247566433319111</c:v>
                </c:pt>
                <c:pt idx="164">
                  <c:v>-1.0465143181078878</c:v>
                </c:pt>
                <c:pt idx="165">
                  <c:v>-1.0680718921974193</c:v>
                </c:pt>
                <c:pt idx="166">
                  <c:v>-1.0890991941810344</c:v>
                </c:pt>
                <c:pt idx="167">
                  <c:v>-1.109261926793063</c:v>
                </c:pt>
                <c:pt idx="168">
                  <c:v>-1.1282247798879037</c:v>
                </c:pt>
                <c:pt idx="169">
                  <c:v>-1.1456545609695681</c:v>
                </c:pt>
                <c:pt idx="170">
                  <c:v>-1.1612233153454292</c:v>
                </c:pt>
                <c:pt idx="171">
                  <c:v>-1.1746114080488834</c:v>
                </c:pt>
                <c:pt idx="172">
                  <c:v>-1.1855105400068471</c:v>
                </c:pt>
                <c:pt idx="173">
                  <c:v>-1.1936266715036412</c:v>
                </c:pt>
                <c:pt idx="174">
                  <c:v>-1.1986828268078851</c:v>
                </c:pt>
                <c:pt idx="175">
                  <c:v>-1.2004217548761418</c:v>
                </c:pt>
                <c:pt idx="176">
                  <c:v>-1.1986084223171698</c:v>
                </c:pt>
                <c:pt idx="177">
                  <c:v>-1.1930323162821947</c:v>
                </c:pt>
                <c:pt idx="178">
                  <c:v>-1.183509536626703</c:v>
                </c:pt>
                <c:pt idx="179">
                  <c:v>-1.1698846585529061</c:v>
                </c:pt>
                <c:pt idx="180">
                  <c:v>-1.1520323489725952</c:v>
                </c:pt>
                <c:pt idx="181">
                  <c:v>-1.1298587220097513</c:v>
                </c:pt>
                <c:pt idx="182">
                  <c:v>-1.1033024213715277</c:v>
                </c:pt>
                <c:pt idx="183">
                  <c:v>-1.0723354197346362</c:v>
                </c:pt>
                <c:pt idx="184">
                  <c:v>-1.036963527800272</c:v>
                </c:pt>
                <c:pt idx="185">
                  <c:v>-0.99722660824233045</c:v>
                </c:pt>
                <c:pt idx="186">
                  <c:v>-0.95319849238782695</c:v>
                </c:pt>
                <c:pt idx="187">
                  <c:v>-0.90498660010214049</c:v>
                </c:pt>
                <c:pt idx="188">
                  <c:v>-0.85273126598137394</c:v>
                </c:pt>
                <c:pt idx="189">
                  <c:v>-0.79660477755662595</c:v>
                </c:pt>
                <c:pt idx="190">
                  <c:v>-0.73681013376704318</c:v>
                </c:pt>
                <c:pt idx="191">
                  <c:v>-0.67357953443757945</c:v>
                </c:pt>
                <c:pt idx="192">
                  <c:v>-0.60717261388149169</c:v>
                </c:pt>
                <c:pt idx="193">
                  <c:v>-0.53787443401548352</c:v>
                </c:pt>
                <c:pt idx="194">
                  <c:v>-0.46599325450699114</c:v>
                </c:pt>
                <c:pt idx="195">
                  <c:v>-0.39185809944953576</c:v>
                </c:pt>
                <c:pt idx="196">
                  <c:v>-0.3158161418656269</c:v>
                </c:pt>
                <c:pt idx="197">
                  <c:v>-0.23822992895164291</c:v>
                </c:pt>
                <c:pt idx="198">
                  <c:v>-0.15947447239085513</c:v>
                </c:pt>
                <c:pt idx="199">
                  <c:v>-7.9934229256909267E-2</c:v>
                </c:pt>
                <c:pt idx="200">
                  <c:v>-6.2396298438433582E-16</c:v>
                </c:pt>
              </c:numCache>
            </c:numRef>
          </c:val>
        </c:ser>
        <c:ser>
          <c:idx val="2"/>
          <c:order val="2"/>
          <c:tx>
            <c:strRef>
              <c:f>Square!$H$1</c:f>
              <c:strCache>
                <c:ptCount val="1"/>
                <c:pt idx="0">
                  <c:v>F2</c:v>
                </c:pt>
              </c:strCache>
            </c:strRef>
          </c:tx>
          <c:marker>
            <c:symbol val="none"/>
          </c:marker>
          <c:val>
            <c:numRef>
              <c:f>Square!$H$2:$H$202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0.11976993866665081</c:v>
                </c:pt>
                <c:pt idx="2">
                  <c:v>0.2381650038375327</c:v>
                </c:pt>
                <c:pt idx="3">
                  <c:v>0.35383766039213571</c:v>
                </c:pt>
                <c:pt idx="4">
                  <c:v>0.46549442727180779</c:v>
                </c:pt>
                <c:pt idx="5">
                  <c:v>0.57192136268095672</c:v>
                </c:pt>
                <c:pt idx="6">
                  <c:v>0.67200774042718425</c:v>
                </c:pt>
                <c:pt idx="7">
                  <c:v>0.76476738225821317</c:v>
                </c:pt>
                <c:pt idx="8">
                  <c:v>0.84935716704650122</c:v>
                </c:pt>
                <c:pt idx="9">
                  <c:v>0.92509230506149487</c:v>
                </c:pt>
                <c:pt idx="10">
                  <c:v>0.99145804271407489</c:v>
                </c:pt>
                <c:pt idx="11">
                  <c:v>1.0481175481805409</c:v>
                </c:pt>
                <c:pt idx="12">
                  <c:v>1.094915819146383</c:v>
                </c:pt>
                <c:pt idx="13">
                  <c:v>1.1318795483448725</c:v>
                </c:pt>
                <c:pt idx="14">
                  <c:v>1.1592129783080212</c:v>
                </c:pt>
                <c:pt idx="15">
                  <c:v>1.1772898714737512</c:v>
                </c:pt>
                <c:pt idx="16">
                  <c:v>1.1866418132064542</c:v>
                </c:pt>
                <c:pt idx="17">
                  <c:v>1.1879431511751304</c:v>
                </c:pt>
                <c:pt idx="18">
                  <c:v>1.1819929528182056</c:v>
                </c:pt>
                <c:pt idx="19">
                  <c:v>1.1696944314194935</c:v>
                </c:pt>
                <c:pt idx="20">
                  <c:v>1.152032348972595</c:v>
                </c:pt>
                <c:pt idx="21">
                  <c:v>1.130048949143164</c:v>
                </c:pt>
                <c:pt idx="22">
                  <c:v>1.1048190051800257</c:v>
                </c:pt>
                <c:pt idx="23">
                  <c:v>1.0774245848417003</c:v>
                </c:pt>
                <c:pt idx="24">
                  <c:v>1.0489301369109878</c:v>
                </c:pt>
                <c:pt idx="25">
                  <c:v>1.0203584916447204</c:v>
                </c:pt>
                <c:pt idx="26">
                  <c:v>0.99266834088769196</c:v>
                </c:pt>
                <c:pt idx="27">
                  <c:v>0.96673372326091067</c:v>
                </c:pt>
                <c:pt idx="28">
                  <c:v>0.94332598684183622</c:v>
                </c:pt>
                <c:pt idx="29">
                  <c:v>0.92309863742496756</c:v>
                </c:pt>
                <c:pt idx="30">
                  <c:v>0.90657540639839729</c:v>
                </c:pt>
                <c:pt idx="31">
                  <c:v>0.89414179034565267</c:v>
                </c:pt>
                <c:pt idx="32">
                  <c:v>0.88604022672289329</c:v>
                </c:pt>
                <c:pt idx="33">
                  <c:v>0.88236897855033158</c:v>
                </c:pt>
                <c:pt idx="34">
                  <c:v>0.88308470826084173</c:v>
                </c:pt>
                <c:pt idx="35">
                  <c:v>0.88800862896599875</c:v>
                </c:pt>
                <c:pt idx="36">
                  <c:v>0.89683603270170542</c:v>
                </c:pt>
                <c:pt idx="37">
                  <c:v>0.90914891189141778</c:v>
                </c:pt>
                <c:pt idx="38">
                  <c:v>0.92443131436781478</c:v>
                </c:pt>
                <c:pt idx="39">
                  <c:v>0.94208700568982362</c:v>
                </c:pt>
                <c:pt idx="40">
                  <c:v>0.96145895681474736</c:v>
                </c:pt>
                <c:pt idx="41">
                  <c:v>0.98185013179555547</c:v>
                </c:pt>
                <c:pt idx="42">
                  <c:v>1.0025450201254889</c:v>
                </c:pt>
                <c:pt idx="43">
                  <c:v>1.0228313423683217</c:v>
                </c:pt>
                <c:pt idx="44">
                  <c:v>1.0420213561653424</c:v>
                </c:pt>
                <c:pt idx="45">
                  <c:v>1.0594722026131171</c:v>
                </c:pt>
                <c:pt idx="46">
                  <c:v>1.0746047600142958</c:v>
                </c:pt>
                <c:pt idx="47">
                  <c:v>1.0869205124218138</c:v>
                </c:pt>
                <c:pt idx="48">
                  <c:v>1.0960159931968965</c:v>
                </c:pt>
                <c:pt idx="49">
                  <c:v>1.1015944276481657</c:v>
                </c:pt>
                <c:pt idx="50">
                  <c:v>1.1034742721038078</c:v>
                </c:pt>
                <c:pt idx="51">
                  <c:v>1.1015944276481657</c:v>
                </c:pt>
                <c:pt idx="52">
                  <c:v>1.0960159931968965</c:v>
                </c:pt>
                <c:pt idx="53">
                  <c:v>1.0869205124218138</c:v>
                </c:pt>
                <c:pt idx="54">
                  <c:v>1.0746047600142958</c:v>
                </c:pt>
                <c:pt idx="55">
                  <c:v>1.0594722026131167</c:v>
                </c:pt>
                <c:pt idx="56">
                  <c:v>1.0420213561653424</c:v>
                </c:pt>
                <c:pt idx="57">
                  <c:v>1.022831342368322</c:v>
                </c:pt>
                <c:pt idx="58">
                  <c:v>1.0025450201254889</c:v>
                </c:pt>
                <c:pt idx="59">
                  <c:v>0.98185013179555591</c:v>
                </c:pt>
                <c:pt idx="60">
                  <c:v>0.96145895681474769</c:v>
                </c:pt>
                <c:pt idx="61">
                  <c:v>0.94208700568982362</c:v>
                </c:pt>
                <c:pt idx="62">
                  <c:v>0.924431314367815</c:v>
                </c:pt>
                <c:pt idx="63">
                  <c:v>0.90914891189141767</c:v>
                </c:pt>
                <c:pt idx="64">
                  <c:v>0.89683603270170553</c:v>
                </c:pt>
                <c:pt idx="65">
                  <c:v>0.88800862896599841</c:v>
                </c:pt>
                <c:pt idx="66">
                  <c:v>0.88308470826084129</c:v>
                </c:pt>
                <c:pt idx="67">
                  <c:v>0.8823689785503317</c:v>
                </c:pt>
                <c:pt idx="68">
                  <c:v>0.88604022672289307</c:v>
                </c:pt>
                <c:pt idx="69">
                  <c:v>0.89414179034565278</c:v>
                </c:pt>
                <c:pt idx="70">
                  <c:v>0.90657540639839729</c:v>
                </c:pt>
                <c:pt idx="71">
                  <c:v>0.92309863742496723</c:v>
                </c:pt>
                <c:pt idx="72">
                  <c:v>0.94332598684183611</c:v>
                </c:pt>
                <c:pt idx="73">
                  <c:v>0.96673372326091056</c:v>
                </c:pt>
                <c:pt idx="74">
                  <c:v>0.99266834088769151</c:v>
                </c:pt>
                <c:pt idx="75">
                  <c:v>1.0203584916447201</c:v>
                </c:pt>
                <c:pt idx="76">
                  <c:v>1.0489301369109878</c:v>
                </c:pt>
                <c:pt idx="77">
                  <c:v>1.0774245848417006</c:v>
                </c:pt>
                <c:pt idx="78">
                  <c:v>1.1048190051800257</c:v>
                </c:pt>
                <c:pt idx="79">
                  <c:v>1.130048949143164</c:v>
                </c:pt>
                <c:pt idx="80">
                  <c:v>1.152032348972595</c:v>
                </c:pt>
                <c:pt idx="81">
                  <c:v>1.1696944314194933</c:v>
                </c:pt>
                <c:pt idx="82">
                  <c:v>1.181992952818206</c:v>
                </c:pt>
                <c:pt idx="83">
                  <c:v>1.1879431511751299</c:v>
                </c:pt>
                <c:pt idx="84">
                  <c:v>1.1866418132064547</c:v>
                </c:pt>
                <c:pt idx="85">
                  <c:v>1.1772898714737512</c:v>
                </c:pt>
                <c:pt idx="86">
                  <c:v>1.1592129783080214</c:v>
                </c:pt>
                <c:pt idx="87">
                  <c:v>1.1318795483448723</c:v>
                </c:pt>
                <c:pt idx="88">
                  <c:v>1.0949158191463835</c:v>
                </c:pt>
                <c:pt idx="89">
                  <c:v>1.0481175481805409</c:v>
                </c:pt>
                <c:pt idx="90">
                  <c:v>0.99145804271407512</c:v>
                </c:pt>
                <c:pt idx="91">
                  <c:v>0.92509230506149487</c:v>
                </c:pt>
                <c:pt idx="92">
                  <c:v>0.84935716704650122</c:v>
                </c:pt>
                <c:pt idx="93">
                  <c:v>0.76476738225821295</c:v>
                </c:pt>
                <c:pt idx="94">
                  <c:v>0.67200774042718503</c:v>
                </c:pt>
                <c:pt idx="95">
                  <c:v>0.57192136268095761</c:v>
                </c:pt>
                <c:pt idx="96">
                  <c:v>0.46549442727180823</c:v>
                </c:pt>
                <c:pt idx="97">
                  <c:v>0.35383766039213632</c:v>
                </c:pt>
                <c:pt idx="98">
                  <c:v>0.23816500383753356</c:v>
                </c:pt>
                <c:pt idx="99">
                  <c:v>0.11976993866665103</c:v>
                </c:pt>
                <c:pt idx="100">
                  <c:v>4.6797223828825189E-16</c:v>
                </c:pt>
                <c:pt idx="101">
                  <c:v>-0.11976993866665013</c:v>
                </c:pt>
                <c:pt idx="102">
                  <c:v>-0.23816500383753308</c:v>
                </c:pt>
                <c:pt idx="103">
                  <c:v>-0.35383766039213504</c:v>
                </c:pt>
                <c:pt idx="104">
                  <c:v>-0.46549442727180734</c:v>
                </c:pt>
                <c:pt idx="105">
                  <c:v>-0.57192136268095672</c:v>
                </c:pt>
                <c:pt idx="106">
                  <c:v>-0.67200774042718447</c:v>
                </c:pt>
                <c:pt idx="107">
                  <c:v>-0.76476738225821317</c:v>
                </c:pt>
                <c:pt idx="108">
                  <c:v>-0.84935716704650166</c:v>
                </c:pt>
                <c:pt idx="109">
                  <c:v>-0.92509230506149487</c:v>
                </c:pt>
                <c:pt idx="110">
                  <c:v>-0.99145804271407512</c:v>
                </c:pt>
                <c:pt idx="111">
                  <c:v>-1.0481175481805414</c:v>
                </c:pt>
                <c:pt idx="112">
                  <c:v>-1.0949158191463835</c:v>
                </c:pt>
                <c:pt idx="113">
                  <c:v>-1.1318795483448716</c:v>
                </c:pt>
                <c:pt idx="114">
                  <c:v>-1.1592129783080209</c:v>
                </c:pt>
                <c:pt idx="115">
                  <c:v>-1.177289871473751</c:v>
                </c:pt>
                <c:pt idx="116">
                  <c:v>-1.186641813206454</c:v>
                </c:pt>
                <c:pt idx="117">
                  <c:v>-1.1879431511751304</c:v>
                </c:pt>
                <c:pt idx="118">
                  <c:v>-1.181992952818206</c:v>
                </c:pt>
                <c:pt idx="119">
                  <c:v>-1.1696944314194935</c:v>
                </c:pt>
                <c:pt idx="120">
                  <c:v>-1.1520323489725952</c:v>
                </c:pt>
                <c:pt idx="121">
                  <c:v>-1.1300489491431638</c:v>
                </c:pt>
                <c:pt idx="122">
                  <c:v>-1.1048190051800266</c:v>
                </c:pt>
                <c:pt idx="123">
                  <c:v>-1.0774245848417008</c:v>
                </c:pt>
                <c:pt idx="124">
                  <c:v>-1.0489301369109882</c:v>
                </c:pt>
                <c:pt idx="125">
                  <c:v>-1.0203584916447206</c:v>
                </c:pt>
                <c:pt idx="126">
                  <c:v>-0.9926683408876914</c:v>
                </c:pt>
                <c:pt idx="127">
                  <c:v>-0.96673372326091078</c:v>
                </c:pt>
                <c:pt idx="128">
                  <c:v>-0.94332598684183622</c:v>
                </c:pt>
                <c:pt idx="129">
                  <c:v>-0.92309863742496734</c:v>
                </c:pt>
                <c:pt idx="130">
                  <c:v>-0.90657540639839751</c:v>
                </c:pt>
                <c:pt idx="131">
                  <c:v>-0.89414179034565189</c:v>
                </c:pt>
                <c:pt idx="132">
                  <c:v>-0.8860402267228934</c:v>
                </c:pt>
                <c:pt idx="133">
                  <c:v>-0.88236897855033181</c:v>
                </c:pt>
                <c:pt idx="134">
                  <c:v>-0.88308470826084118</c:v>
                </c:pt>
                <c:pt idx="135">
                  <c:v>-0.88800862896599886</c:v>
                </c:pt>
                <c:pt idx="136">
                  <c:v>-0.89683603270170575</c:v>
                </c:pt>
                <c:pt idx="137">
                  <c:v>-0.90914891189141744</c:v>
                </c:pt>
                <c:pt idx="138">
                  <c:v>-0.92443131436781445</c:v>
                </c:pt>
                <c:pt idx="139">
                  <c:v>-0.9420870056898234</c:v>
                </c:pt>
                <c:pt idx="140">
                  <c:v>-0.96145895681474736</c:v>
                </c:pt>
                <c:pt idx="141">
                  <c:v>-0.98185013179555491</c:v>
                </c:pt>
                <c:pt idx="142">
                  <c:v>-1.0025450201254884</c:v>
                </c:pt>
                <c:pt idx="143">
                  <c:v>-1.0228313423683213</c:v>
                </c:pt>
                <c:pt idx="144">
                  <c:v>-1.0420213561653424</c:v>
                </c:pt>
                <c:pt idx="145">
                  <c:v>-1.0594722026131171</c:v>
                </c:pt>
                <c:pt idx="146">
                  <c:v>-1.0746047600142954</c:v>
                </c:pt>
                <c:pt idx="147">
                  <c:v>-1.0869205124218138</c:v>
                </c:pt>
                <c:pt idx="148">
                  <c:v>-1.0960159931968967</c:v>
                </c:pt>
                <c:pt idx="149">
                  <c:v>-1.1015944276481657</c:v>
                </c:pt>
                <c:pt idx="150">
                  <c:v>-1.1034742721038078</c:v>
                </c:pt>
                <c:pt idx="151">
                  <c:v>-1.1015944276481657</c:v>
                </c:pt>
                <c:pt idx="152">
                  <c:v>-1.0960159931968967</c:v>
                </c:pt>
                <c:pt idx="153">
                  <c:v>-1.0869205124218138</c:v>
                </c:pt>
                <c:pt idx="154">
                  <c:v>-1.0746047600142956</c:v>
                </c:pt>
                <c:pt idx="155">
                  <c:v>-1.0594722026131176</c:v>
                </c:pt>
                <c:pt idx="156">
                  <c:v>-1.0420213561653426</c:v>
                </c:pt>
                <c:pt idx="157">
                  <c:v>-1.0228313423683217</c:v>
                </c:pt>
                <c:pt idx="158">
                  <c:v>-1.0025450201254886</c:v>
                </c:pt>
                <c:pt idx="159">
                  <c:v>-0.98185013179555525</c:v>
                </c:pt>
                <c:pt idx="160">
                  <c:v>-0.96145895681474769</c:v>
                </c:pt>
                <c:pt idx="161">
                  <c:v>-0.94208700568982362</c:v>
                </c:pt>
                <c:pt idx="162">
                  <c:v>-0.92443131436781467</c:v>
                </c:pt>
                <c:pt idx="163">
                  <c:v>-0.90914891189141755</c:v>
                </c:pt>
                <c:pt idx="164">
                  <c:v>-0.89683603270170575</c:v>
                </c:pt>
                <c:pt idx="165">
                  <c:v>-0.88800862896599875</c:v>
                </c:pt>
                <c:pt idx="166">
                  <c:v>-0.88308470826084129</c:v>
                </c:pt>
                <c:pt idx="167">
                  <c:v>-0.88236897855033181</c:v>
                </c:pt>
                <c:pt idx="168">
                  <c:v>-0.88604022672289351</c:v>
                </c:pt>
                <c:pt idx="169">
                  <c:v>-0.89414179034565178</c:v>
                </c:pt>
                <c:pt idx="170">
                  <c:v>-0.90657540639839662</c:v>
                </c:pt>
                <c:pt idx="171">
                  <c:v>-0.92309863742496701</c:v>
                </c:pt>
                <c:pt idx="172">
                  <c:v>-0.94332598684183677</c:v>
                </c:pt>
                <c:pt idx="173">
                  <c:v>-0.96673372326090978</c:v>
                </c:pt>
                <c:pt idx="174">
                  <c:v>-0.99266834088769107</c:v>
                </c:pt>
                <c:pt idx="175">
                  <c:v>-1.0203584916447201</c:v>
                </c:pt>
                <c:pt idx="176">
                  <c:v>-1.0489301369109874</c:v>
                </c:pt>
                <c:pt idx="177">
                  <c:v>-1.0774245848417008</c:v>
                </c:pt>
                <c:pt idx="178">
                  <c:v>-1.104819005180026</c:v>
                </c:pt>
                <c:pt idx="179">
                  <c:v>-1.1300489491431631</c:v>
                </c:pt>
                <c:pt idx="180">
                  <c:v>-1.152032348972595</c:v>
                </c:pt>
                <c:pt idx="181">
                  <c:v>-1.1696944314194937</c:v>
                </c:pt>
                <c:pt idx="182">
                  <c:v>-1.1819929528182052</c:v>
                </c:pt>
                <c:pt idx="183">
                  <c:v>-1.1879431511751304</c:v>
                </c:pt>
                <c:pt idx="184">
                  <c:v>-1.186641813206454</c:v>
                </c:pt>
                <c:pt idx="185">
                  <c:v>-1.1772898714737516</c:v>
                </c:pt>
                <c:pt idx="186">
                  <c:v>-1.1592129783080205</c:v>
                </c:pt>
                <c:pt idx="187">
                  <c:v>-1.131879548344872</c:v>
                </c:pt>
                <c:pt idx="188">
                  <c:v>-1.0949158191463841</c:v>
                </c:pt>
                <c:pt idx="189">
                  <c:v>-1.048117548180542</c:v>
                </c:pt>
                <c:pt idx="190">
                  <c:v>-0.99145804271407578</c:v>
                </c:pt>
                <c:pt idx="191">
                  <c:v>-0.92509230506149587</c:v>
                </c:pt>
                <c:pt idx="192">
                  <c:v>-0.84935716704650199</c:v>
                </c:pt>
                <c:pt idx="193">
                  <c:v>-0.76476738225821539</c:v>
                </c:pt>
                <c:pt idx="194">
                  <c:v>-0.67200774042718514</c:v>
                </c:pt>
                <c:pt idx="195">
                  <c:v>-0.57192136268095739</c:v>
                </c:pt>
                <c:pt idx="196">
                  <c:v>-0.4654944272718094</c:v>
                </c:pt>
                <c:pt idx="197">
                  <c:v>-0.35383766039213688</c:v>
                </c:pt>
                <c:pt idx="198">
                  <c:v>-0.23816500383753314</c:v>
                </c:pt>
                <c:pt idx="199">
                  <c:v>-0.11976993866665225</c:v>
                </c:pt>
                <c:pt idx="200">
                  <c:v>-9.3594447657650377E-16</c:v>
                </c:pt>
              </c:numCache>
            </c:numRef>
          </c:val>
        </c:ser>
        <c:ser>
          <c:idx val="3"/>
          <c:order val="3"/>
          <c:tx>
            <c:strRef>
              <c:f>Square!$I$1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val>
            <c:numRef>
              <c:f>Square!$I$2:$I$202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0.15944831028990603</c:v>
                </c:pt>
                <c:pt idx="2">
                  <c:v>0.31561057974467172</c:v>
                </c:pt>
                <c:pt idx="3">
                  <c:v>0.46532016010043364</c:v>
                </c:pt>
                <c:pt idx="4">
                  <c:v>0.60564413162098774</c:v>
                </c:pt>
                <c:pt idx="5">
                  <c:v>0.73398775428290775</c:v>
                </c:pt>
                <c:pt idx="6">
                  <c:v>0.8481846523005504</c:v>
                </c:pt>
                <c:pt idx="7">
                  <c:v>0.94656899338390921</c:v>
                </c:pt>
                <c:pt idx="8">
                  <c:v>1.0280267344632084</c:v>
                </c:pt>
                <c:pt idx="9">
                  <c:v>1.092023945316418</c:v>
                </c:pt>
                <c:pt idx="10">
                  <c:v>1.1386112469427845</c:v>
                </c:pt>
                <c:pt idx="11">
                  <c:v>1.1684044650852048</c:v>
                </c:pt>
                <c:pt idx="12">
                  <c:v>1.1825426518160631</c:v>
                </c:pt>
                <c:pt idx="13">
                  <c:v>1.1826256210360935</c:v>
                </c:pt>
                <c:pt idx="14">
                  <c:v>1.1706340315221908</c:v>
                </c:pt>
                <c:pt idx="15">
                  <c:v>1.1488357933239353</c:v>
                </c:pt>
                <c:pt idx="16">
                  <c:v>1.1196831363684436</c:v>
                </c:pt>
                <c:pt idx="17">
                  <c:v>1.0857050391580376</c:v>
                </c:pt>
                <c:pt idx="18">
                  <c:v>1.0493998552033121</c:v>
                </c:pt>
                <c:pt idx="19">
                  <c:v>1.013132890477076</c:v>
                </c:pt>
                <c:pt idx="20">
                  <c:v>0.97904338242615907</c:v>
                </c:pt>
                <c:pt idx="21">
                  <c:v>0.94896482591932552</c:v>
                </c:pt>
                <c:pt idx="22">
                  <c:v>0.92436190937621032</c:v>
                </c:pt>
                <c:pt idx="23">
                  <c:v>0.90628649885407919</c:v>
                </c:pt>
                <c:pt idx="24">
                  <c:v>0.89535417927193484</c:v>
                </c:pt>
                <c:pt idx="25">
                  <c:v>0.89174187505084801</c:v>
                </c:pt>
                <c:pt idx="26">
                  <c:v>0.89520607453112644</c:v>
                </c:pt>
                <c:pt idx="27">
                  <c:v>0.90512022106696055</c:v>
                </c:pt>
                <c:pt idx="28">
                  <c:v>0.92052895409275048</c:v>
                </c:pt>
                <c:pt idx="29">
                  <c:v>0.94021612685431877</c:v>
                </c:pt>
                <c:pt idx="30">
                  <c:v>0.96278292886030958</c:v>
                </c:pt>
                <c:pt idx="31">
                  <c:v>0.98673202755155909</c:v>
                </c:pt>
                <c:pt idx="32">
                  <c:v>1.0105534332232384</c:v>
                </c:pt>
                <c:pt idx="33">
                  <c:v>1.0328077919572802</c:v>
                </c:pt>
                <c:pt idx="34">
                  <c:v>1.0522030210605298</c:v>
                </c:pt>
                <c:pt idx="35">
                  <c:v>1.0676606079830817</c:v>
                </c:pt>
                <c:pt idx="36">
                  <c:v>1.0783684751784963</c:v>
                </c:pt>
                <c:pt idx="37">
                  <c:v>1.0838180397718982</c:v>
                </c:pt>
                <c:pt idx="38">
                  <c:v>1.0838239312745905</c:v>
                </c:pt>
                <c:pt idx="39">
                  <c:v>1.0785257309465512</c:v>
                </c:pt>
                <c:pt idx="40">
                  <c:v>1.0683720178191634</c:v>
                </c:pt>
                <c:pt idx="41">
                  <c:v>1.0540879031476069</c:v>
                </c:pt>
                <c:pt idx="42">
                  <c:v>1.0366280629362039</c:v>
                </c:pt>
                <c:pt idx="43">
                  <c:v>1.0171179965699759</c:v>
                </c:pt>
                <c:pt idx="44">
                  <c:v>0.99678681349191123</c:v>
                </c:pt>
                <c:pt idx="45">
                  <c:v>0.97689525158419288</c:v>
                </c:pt>
                <c:pt idx="46">
                  <c:v>0.95866284136988267</c:v>
                </c:pt>
                <c:pt idx="47">
                  <c:v>0.94319813981789513</c:v>
                </c:pt>
                <c:pt idx="48">
                  <c:v>0.93143576686176888</c:v>
                </c:pt>
                <c:pt idx="49">
                  <c:v>0.92408359712383648</c:v>
                </c:pt>
                <c:pt idx="50">
                  <c:v>0.92158290857021308</c:v>
                </c:pt>
                <c:pt idx="51">
                  <c:v>0.92408359712383648</c:v>
                </c:pt>
                <c:pt idx="52">
                  <c:v>0.93143576686176877</c:v>
                </c:pt>
                <c:pt idx="53">
                  <c:v>0.94319813981789502</c:v>
                </c:pt>
                <c:pt idx="54">
                  <c:v>0.95866284136988256</c:v>
                </c:pt>
                <c:pt idx="55">
                  <c:v>0.97689525158419255</c:v>
                </c:pt>
                <c:pt idx="56">
                  <c:v>0.99678681349191134</c:v>
                </c:pt>
                <c:pt idx="57">
                  <c:v>1.0171179965699755</c:v>
                </c:pt>
                <c:pt idx="58">
                  <c:v>1.0366280629362035</c:v>
                </c:pt>
                <c:pt idx="59">
                  <c:v>1.0540879031476069</c:v>
                </c:pt>
                <c:pt idx="60">
                  <c:v>1.0683720178191636</c:v>
                </c:pt>
                <c:pt idx="61">
                  <c:v>1.078525730946551</c:v>
                </c:pt>
                <c:pt idx="62">
                  <c:v>1.0838239312745908</c:v>
                </c:pt>
                <c:pt idx="63">
                  <c:v>1.0838180397718979</c:v>
                </c:pt>
                <c:pt idx="64">
                  <c:v>1.0783684751784963</c:v>
                </c:pt>
                <c:pt idx="65">
                  <c:v>1.0676606079830815</c:v>
                </c:pt>
                <c:pt idx="66">
                  <c:v>1.0522030210605293</c:v>
                </c:pt>
                <c:pt idx="67">
                  <c:v>1.0328077919572802</c:v>
                </c:pt>
                <c:pt idx="68">
                  <c:v>1.0105534332232382</c:v>
                </c:pt>
                <c:pt idx="69">
                  <c:v>0.98673202755155942</c:v>
                </c:pt>
                <c:pt idx="70">
                  <c:v>0.96278292886031003</c:v>
                </c:pt>
                <c:pt idx="71">
                  <c:v>0.94021612685431888</c:v>
                </c:pt>
                <c:pt idx="72">
                  <c:v>0.9205289540927506</c:v>
                </c:pt>
                <c:pt idx="73">
                  <c:v>0.90512022106696055</c:v>
                </c:pt>
                <c:pt idx="74">
                  <c:v>0.89520607453112599</c:v>
                </c:pt>
                <c:pt idx="75">
                  <c:v>0.89174187505084779</c:v>
                </c:pt>
                <c:pt idx="76">
                  <c:v>0.89535417927193484</c:v>
                </c:pt>
                <c:pt idx="77">
                  <c:v>0.9062864988540793</c:v>
                </c:pt>
                <c:pt idx="78">
                  <c:v>0.92436190937621032</c:v>
                </c:pt>
                <c:pt idx="79">
                  <c:v>0.94896482591932552</c:v>
                </c:pt>
                <c:pt idx="80">
                  <c:v>0.97904338242615907</c:v>
                </c:pt>
                <c:pt idx="81">
                  <c:v>1.0131328904770758</c:v>
                </c:pt>
                <c:pt idx="82">
                  <c:v>1.0493998552033121</c:v>
                </c:pt>
                <c:pt idx="83">
                  <c:v>1.0857050391580367</c:v>
                </c:pt>
                <c:pt idx="84">
                  <c:v>1.1196831363684436</c:v>
                </c:pt>
                <c:pt idx="85">
                  <c:v>1.1488357933239348</c:v>
                </c:pt>
                <c:pt idx="86">
                  <c:v>1.1706340315221908</c:v>
                </c:pt>
                <c:pt idx="87">
                  <c:v>1.1826256210360933</c:v>
                </c:pt>
                <c:pt idx="88">
                  <c:v>1.1825426518160636</c:v>
                </c:pt>
                <c:pt idx="89">
                  <c:v>1.168404465085205</c:v>
                </c:pt>
                <c:pt idx="90">
                  <c:v>1.1386112469427849</c:v>
                </c:pt>
                <c:pt idx="91">
                  <c:v>1.092023945316418</c:v>
                </c:pt>
                <c:pt idx="92">
                  <c:v>1.0280267344632084</c:v>
                </c:pt>
                <c:pt idx="93">
                  <c:v>0.94656899338390899</c:v>
                </c:pt>
                <c:pt idx="94">
                  <c:v>0.84818465230055118</c:v>
                </c:pt>
                <c:pt idx="95">
                  <c:v>0.73398775428290897</c:v>
                </c:pt>
                <c:pt idx="96">
                  <c:v>0.60564413162098851</c:v>
                </c:pt>
                <c:pt idx="97">
                  <c:v>0.46532016010043464</c:v>
                </c:pt>
                <c:pt idx="98">
                  <c:v>0.31561057974467288</c:v>
                </c:pt>
                <c:pt idx="99">
                  <c:v>0.1594483102899065</c:v>
                </c:pt>
                <c:pt idx="100">
                  <c:v>6.2396298438433582E-16</c:v>
                </c:pt>
                <c:pt idx="101">
                  <c:v>-0.1594483102899053</c:v>
                </c:pt>
                <c:pt idx="102">
                  <c:v>-0.31561057974467216</c:v>
                </c:pt>
                <c:pt idx="103">
                  <c:v>-0.46532016010043309</c:v>
                </c:pt>
                <c:pt idx="104">
                  <c:v>-0.60564413162098751</c:v>
                </c:pt>
                <c:pt idx="105">
                  <c:v>-0.73398775428290786</c:v>
                </c:pt>
                <c:pt idx="106">
                  <c:v>-0.84818465230055051</c:v>
                </c:pt>
                <c:pt idx="107">
                  <c:v>-0.94656899338390921</c:v>
                </c:pt>
                <c:pt idx="108">
                  <c:v>-1.0280267344632088</c:v>
                </c:pt>
                <c:pt idx="109">
                  <c:v>-1.092023945316418</c:v>
                </c:pt>
                <c:pt idx="110">
                  <c:v>-1.1386112469427847</c:v>
                </c:pt>
                <c:pt idx="111">
                  <c:v>-1.1684044650852052</c:v>
                </c:pt>
                <c:pt idx="112">
                  <c:v>-1.1825426518160631</c:v>
                </c:pt>
                <c:pt idx="113">
                  <c:v>-1.1826256210360935</c:v>
                </c:pt>
                <c:pt idx="114">
                  <c:v>-1.1706340315221913</c:v>
                </c:pt>
                <c:pt idx="115">
                  <c:v>-1.1488357933239355</c:v>
                </c:pt>
                <c:pt idx="116">
                  <c:v>-1.1196831363684439</c:v>
                </c:pt>
                <c:pt idx="117">
                  <c:v>-1.0857050391580381</c:v>
                </c:pt>
                <c:pt idx="118">
                  <c:v>-1.0493998552033128</c:v>
                </c:pt>
                <c:pt idx="119">
                  <c:v>-1.0131328904770762</c:v>
                </c:pt>
                <c:pt idx="120">
                  <c:v>-0.9790433824261594</c:v>
                </c:pt>
                <c:pt idx="121">
                  <c:v>-0.94896482591932529</c:v>
                </c:pt>
                <c:pt idx="122">
                  <c:v>-0.92436190937621121</c:v>
                </c:pt>
                <c:pt idx="123">
                  <c:v>-0.90628649885407953</c:v>
                </c:pt>
                <c:pt idx="124">
                  <c:v>-0.89535417927193517</c:v>
                </c:pt>
                <c:pt idx="125">
                  <c:v>-0.89174187505084801</c:v>
                </c:pt>
                <c:pt idx="126">
                  <c:v>-0.89520607453112566</c:v>
                </c:pt>
                <c:pt idx="127">
                  <c:v>-0.90512022106696055</c:v>
                </c:pt>
                <c:pt idx="128">
                  <c:v>-0.92052895409275037</c:v>
                </c:pt>
                <c:pt idx="129">
                  <c:v>-0.94021612685431866</c:v>
                </c:pt>
                <c:pt idx="130">
                  <c:v>-0.96278292886030992</c:v>
                </c:pt>
                <c:pt idx="131">
                  <c:v>-0.98673202755155853</c:v>
                </c:pt>
                <c:pt idx="132">
                  <c:v>-1.0105534332232389</c:v>
                </c:pt>
                <c:pt idx="133">
                  <c:v>-1.0328077919572802</c:v>
                </c:pt>
                <c:pt idx="134">
                  <c:v>-1.0522030210605293</c:v>
                </c:pt>
                <c:pt idx="135">
                  <c:v>-1.0676606079830819</c:v>
                </c:pt>
                <c:pt idx="136">
                  <c:v>-1.0783684751784968</c:v>
                </c:pt>
                <c:pt idx="137">
                  <c:v>-1.0838180397718977</c:v>
                </c:pt>
                <c:pt idx="138">
                  <c:v>-1.0838239312745905</c:v>
                </c:pt>
                <c:pt idx="139">
                  <c:v>-1.078525730946551</c:v>
                </c:pt>
                <c:pt idx="140">
                  <c:v>-1.068372017819164</c:v>
                </c:pt>
                <c:pt idx="141">
                  <c:v>-1.0540879031476067</c:v>
                </c:pt>
                <c:pt idx="142">
                  <c:v>-1.0366280629362039</c:v>
                </c:pt>
                <c:pt idx="143">
                  <c:v>-1.0171179965699759</c:v>
                </c:pt>
                <c:pt idx="144">
                  <c:v>-0.99678681349191167</c:v>
                </c:pt>
                <c:pt idx="145">
                  <c:v>-0.97689525158419321</c:v>
                </c:pt>
                <c:pt idx="146">
                  <c:v>-0.95866284136988233</c:v>
                </c:pt>
                <c:pt idx="147">
                  <c:v>-0.94319813981789558</c:v>
                </c:pt>
                <c:pt idx="148">
                  <c:v>-0.93143576686176899</c:v>
                </c:pt>
                <c:pt idx="149">
                  <c:v>-0.92408359712383659</c:v>
                </c:pt>
                <c:pt idx="150">
                  <c:v>-0.92158290857021308</c:v>
                </c:pt>
                <c:pt idx="151">
                  <c:v>-0.92408359712383636</c:v>
                </c:pt>
                <c:pt idx="152">
                  <c:v>-0.9314357668617691</c:v>
                </c:pt>
                <c:pt idx="153">
                  <c:v>-0.94319813981789491</c:v>
                </c:pt>
                <c:pt idx="154">
                  <c:v>-0.95866284136988278</c:v>
                </c:pt>
                <c:pt idx="155">
                  <c:v>-0.97689525158419332</c:v>
                </c:pt>
                <c:pt idx="156">
                  <c:v>-0.99678681349191078</c:v>
                </c:pt>
                <c:pt idx="157">
                  <c:v>-1.0171179965699759</c:v>
                </c:pt>
                <c:pt idx="158">
                  <c:v>-1.036628062936203</c:v>
                </c:pt>
                <c:pt idx="159">
                  <c:v>-1.0540879031476067</c:v>
                </c:pt>
                <c:pt idx="160">
                  <c:v>-1.0683720178191634</c:v>
                </c:pt>
                <c:pt idx="161">
                  <c:v>-1.0785257309465515</c:v>
                </c:pt>
                <c:pt idx="162">
                  <c:v>-1.0838239312745905</c:v>
                </c:pt>
                <c:pt idx="163">
                  <c:v>-1.0838180397718977</c:v>
                </c:pt>
                <c:pt idx="164">
                  <c:v>-1.0783684751784965</c:v>
                </c:pt>
                <c:pt idx="165">
                  <c:v>-1.0676606079830819</c:v>
                </c:pt>
                <c:pt idx="166">
                  <c:v>-1.0522030210605298</c:v>
                </c:pt>
                <c:pt idx="167">
                  <c:v>-1.0328077919572805</c:v>
                </c:pt>
                <c:pt idx="168">
                  <c:v>-1.0105534332232393</c:v>
                </c:pt>
                <c:pt idx="169">
                  <c:v>-0.98673202755155831</c:v>
                </c:pt>
                <c:pt idx="170">
                  <c:v>-0.96278292886030947</c:v>
                </c:pt>
                <c:pt idx="171">
                  <c:v>-0.94021612685431821</c:v>
                </c:pt>
                <c:pt idx="172">
                  <c:v>-0.92052895409275137</c:v>
                </c:pt>
                <c:pt idx="173">
                  <c:v>-0.90512022106696055</c:v>
                </c:pt>
                <c:pt idx="174">
                  <c:v>-0.89520607453112566</c:v>
                </c:pt>
                <c:pt idx="175">
                  <c:v>-0.89174187505084834</c:v>
                </c:pt>
                <c:pt idx="176">
                  <c:v>-0.8953541792719345</c:v>
                </c:pt>
                <c:pt idx="177">
                  <c:v>-0.90628649885407986</c:v>
                </c:pt>
                <c:pt idx="178">
                  <c:v>-0.92436190937621054</c:v>
                </c:pt>
                <c:pt idx="179">
                  <c:v>-0.94896482591932452</c:v>
                </c:pt>
                <c:pt idx="180">
                  <c:v>-0.97904338242615918</c:v>
                </c:pt>
                <c:pt idx="181">
                  <c:v>-1.0131328904770762</c:v>
                </c:pt>
                <c:pt idx="182">
                  <c:v>-1.0493998552033121</c:v>
                </c:pt>
                <c:pt idx="183">
                  <c:v>-1.0857050391580376</c:v>
                </c:pt>
                <c:pt idx="184">
                  <c:v>-1.1196831363684427</c:v>
                </c:pt>
                <c:pt idx="185">
                  <c:v>-1.1488357933239357</c:v>
                </c:pt>
                <c:pt idx="186">
                  <c:v>-1.1706340315221897</c:v>
                </c:pt>
                <c:pt idx="187">
                  <c:v>-1.1826256210360935</c:v>
                </c:pt>
                <c:pt idx="188">
                  <c:v>-1.182542651816064</c:v>
                </c:pt>
                <c:pt idx="189">
                  <c:v>-1.1684044650852055</c:v>
                </c:pt>
                <c:pt idx="190">
                  <c:v>-1.1386112469427847</c:v>
                </c:pt>
                <c:pt idx="191">
                  <c:v>-1.0920239453164187</c:v>
                </c:pt>
                <c:pt idx="192">
                  <c:v>-1.028026734463209</c:v>
                </c:pt>
                <c:pt idx="193">
                  <c:v>-0.94656899338391143</c:v>
                </c:pt>
                <c:pt idx="194">
                  <c:v>-0.84818465230055151</c:v>
                </c:pt>
                <c:pt idx="195">
                  <c:v>-0.73398775428290852</c:v>
                </c:pt>
                <c:pt idx="196">
                  <c:v>-0.60564413162098985</c:v>
                </c:pt>
                <c:pt idx="197">
                  <c:v>-0.46532016010043481</c:v>
                </c:pt>
                <c:pt idx="198">
                  <c:v>-0.3156105797446726</c:v>
                </c:pt>
                <c:pt idx="199">
                  <c:v>-0.15944831028990725</c:v>
                </c:pt>
                <c:pt idx="200">
                  <c:v>-1.2479259687686716E-15</c:v>
                </c:pt>
              </c:numCache>
            </c:numRef>
          </c:val>
        </c:ser>
        <c:marker val="1"/>
        <c:axId val="182808576"/>
        <c:axId val="182810880"/>
      </c:lineChart>
      <c:catAx>
        <c:axId val="182808576"/>
        <c:scaling>
          <c:orientation val="minMax"/>
        </c:scaling>
        <c:axPos val="b"/>
        <c:tickLblPos val="nextTo"/>
        <c:crossAx val="182810880"/>
        <c:crosses val="autoZero"/>
        <c:auto val="1"/>
        <c:lblAlgn val="ctr"/>
        <c:lblOffset val="100"/>
      </c:catAx>
      <c:valAx>
        <c:axId val="182810880"/>
        <c:scaling>
          <c:orientation val="minMax"/>
        </c:scaling>
        <c:axPos val="l"/>
        <c:majorGridlines/>
        <c:numFmt formatCode="0.00" sourceLinked="1"/>
        <c:tickLblPos val="nextTo"/>
        <c:crossAx val="18280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Sawtooth!$B$1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Sawtooth!$B$2:$B$207</c:f>
              <c:numCache>
                <c:formatCode>0.00</c:formatCode>
                <c:ptCount val="20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-1</c:v>
                </c:pt>
                <c:pt idx="52">
                  <c:v>-0.98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</c:v>
                </c:pt>
                <c:pt idx="57">
                  <c:v>-0.88</c:v>
                </c:pt>
                <c:pt idx="58">
                  <c:v>-0.86</c:v>
                </c:pt>
                <c:pt idx="59">
                  <c:v>-0.84</c:v>
                </c:pt>
                <c:pt idx="60">
                  <c:v>-0.82</c:v>
                </c:pt>
                <c:pt idx="61">
                  <c:v>-0.8</c:v>
                </c:pt>
                <c:pt idx="62">
                  <c:v>-0.78</c:v>
                </c:pt>
                <c:pt idx="63">
                  <c:v>-0.76</c:v>
                </c:pt>
                <c:pt idx="64">
                  <c:v>-0.74</c:v>
                </c:pt>
                <c:pt idx="65">
                  <c:v>-0.72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-0.62</c:v>
                </c:pt>
                <c:pt idx="71">
                  <c:v>-0.6</c:v>
                </c:pt>
                <c:pt idx="72">
                  <c:v>-0.57999999999999996</c:v>
                </c:pt>
                <c:pt idx="73">
                  <c:v>-0.56000000000000005</c:v>
                </c:pt>
                <c:pt idx="74">
                  <c:v>-0.54</c:v>
                </c:pt>
                <c:pt idx="75">
                  <c:v>-0.52</c:v>
                </c:pt>
                <c:pt idx="76">
                  <c:v>-0.5</c:v>
                </c:pt>
                <c:pt idx="77">
                  <c:v>-0.48</c:v>
                </c:pt>
                <c:pt idx="78">
                  <c:v>-0.46</c:v>
                </c:pt>
                <c:pt idx="79">
                  <c:v>-0.44</c:v>
                </c:pt>
                <c:pt idx="80">
                  <c:v>-0.41999999999999899</c:v>
                </c:pt>
                <c:pt idx="81">
                  <c:v>-0.39999999999999902</c:v>
                </c:pt>
                <c:pt idx="82">
                  <c:v>-0.37999999999999901</c:v>
                </c:pt>
                <c:pt idx="83">
                  <c:v>-0.35999999999999899</c:v>
                </c:pt>
                <c:pt idx="84">
                  <c:v>-0.33999999999999903</c:v>
                </c:pt>
                <c:pt idx="85">
                  <c:v>-0.31999999999999901</c:v>
                </c:pt>
                <c:pt idx="86">
                  <c:v>-0.29999999999999899</c:v>
                </c:pt>
                <c:pt idx="87">
                  <c:v>-0.27999999999999903</c:v>
                </c:pt>
                <c:pt idx="88">
                  <c:v>-0.25999999999999901</c:v>
                </c:pt>
                <c:pt idx="89">
                  <c:v>-0.23999999999999899</c:v>
                </c:pt>
                <c:pt idx="90">
                  <c:v>-0.219999999999999</c:v>
                </c:pt>
                <c:pt idx="91">
                  <c:v>-0.19999999999999901</c:v>
                </c:pt>
                <c:pt idx="92">
                  <c:v>-0.17999999999999899</c:v>
                </c:pt>
                <c:pt idx="93">
                  <c:v>-0.159999999999999</c:v>
                </c:pt>
                <c:pt idx="94">
                  <c:v>-0.13999999999999899</c:v>
                </c:pt>
                <c:pt idx="95">
                  <c:v>-0.119999999999999</c:v>
                </c:pt>
                <c:pt idx="96">
                  <c:v>-9.9999999999999006E-2</c:v>
                </c:pt>
                <c:pt idx="97">
                  <c:v>-7.9999999999999002E-2</c:v>
                </c:pt>
                <c:pt idx="98">
                  <c:v>-5.9999999999999103E-2</c:v>
                </c:pt>
                <c:pt idx="99">
                  <c:v>-3.9999999999999002E-2</c:v>
                </c:pt>
                <c:pt idx="100">
                  <c:v>-1.9999999999999001E-2</c:v>
                </c:pt>
                <c:pt idx="101">
                  <c:v>0</c:v>
                </c:pt>
                <c:pt idx="102">
                  <c:v>2.0000000000001E-2</c:v>
                </c:pt>
                <c:pt idx="103">
                  <c:v>4.0000000000001E-2</c:v>
                </c:pt>
                <c:pt idx="104">
                  <c:v>6.0000000000000997E-2</c:v>
                </c:pt>
                <c:pt idx="105">
                  <c:v>8.0000000000001001E-2</c:v>
                </c:pt>
                <c:pt idx="106">
                  <c:v>0.100000000000001</c:v>
                </c:pt>
                <c:pt idx="107">
                  <c:v>0.12000000000000099</c:v>
                </c:pt>
                <c:pt idx="108">
                  <c:v>0.14000000000000101</c:v>
                </c:pt>
                <c:pt idx="109">
                  <c:v>0.160000000000001</c:v>
                </c:pt>
                <c:pt idx="110">
                  <c:v>0.18000000000000099</c:v>
                </c:pt>
                <c:pt idx="111">
                  <c:v>0.20000000000000101</c:v>
                </c:pt>
                <c:pt idx="112">
                  <c:v>0.220000000000001</c:v>
                </c:pt>
                <c:pt idx="113">
                  <c:v>0.24000000000000099</c:v>
                </c:pt>
                <c:pt idx="114">
                  <c:v>0.26000000000000101</c:v>
                </c:pt>
                <c:pt idx="115">
                  <c:v>0.28000000000000103</c:v>
                </c:pt>
                <c:pt idx="116">
                  <c:v>0.30000000000000099</c:v>
                </c:pt>
                <c:pt idx="117">
                  <c:v>0.32000000000000101</c:v>
                </c:pt>
                <c:pt idx="118">
                  <c:v>0.34000000000000102</c:v>
                </c:pt>
                <c:pt idx="119">
                  <c:v>0.36000000000000099</c:v>
                </c:pt>
                <c:pt idx="120">
                  <c:v>0.380000000000001</c:v>
                </c:pt>
                <c:pt idx="121">
                  <c:v>0.40000000000000102</c:v>
                </c:pt>
                <c:pt idx="122">
                  <c:v>0.42000000000000098</c:v>
                </c:pt>
                <c:pt idx="123">
                  <c:v>0.440000000000001</c:v>
                </c:pt>
                <c:pt idx="124">
                  <c:v>0.46000000000000102</c:v>
                </c:pt>
                <c:pt idx="125">
                  <c:v>0.48000000000000098</c:v>
                </c:pt>
                <c:pt idx="126">
                  <c:v>0.500000000000001</c:v>
                </c:pt>
                <c:pt idx="127">
                  <c:v>0.52000000000000102</c:v>
                </c:pt>
                <c:pt idx="128">
                  <c:v>0.54000000000000103</c:v>
                </c:pt>
                <c:pt idx="129">
                  <c:v>0.56000000000000105</c:v>
                </c:pt>
                <c:pt idx="130">
                  <c:v>0.58000000000000096</c:v>
                </c:pt>
                <c:pt idx="131">
                  <c:v>0.60000000000000098</c:v>
                </c:pt>
                <c:pt idx="132">
                  <c:v>0.62000000000000099</c:v>
                </c:pt>
                <c:pt idx="133">
                  <c:v>0.64000000000000101</c:v>
                </c:pt>
                <c:pt idx="134">
                  <c:v>0.66000000000000103</c:v>
                </c:pt>
                <c:pt idx="135">
                  <c:v>0.68000000000000105</c:v>
                </c:pt>
                <c:pt idx="136">
                  <c:v>0.70000000000000095</c:v>
                </c:pt>
                <c:pt idx="137">
                  <c:v>0.72000000000000097</c:v>
                </c:pt>
                <c:pt idx="138">
                  <c:v>0.74000000000000099</c:v>
                </c:pt>
                <c:pt idx="139">
                  <c:v>0.76000000000000101</c:v>
                </c:pt>
                <c:pt idx="140">
                  <c:v>0.78000000000000103</c:v>
                </c:pt>
                <c:pt idx="141">
                  <c:v>0.80000000000000104</c:v>
                </c:pt>
                <c:pt idx="142">
                  <c:v>0.82000000000000095</c:v>
                </c:pt>
                <c:pt idx="143">
                  <c:v>0.84000000000000097</c:v>
                </c:pt>
                <c:pt idx="144">
                  <c:v>0.86000000000000099</c:v>
                </c:pt>
                <c:pt idx="145">
                  <c:v>0.880000000000001</c:v>
                </c:pt>
                <c:pt idx="146">
                  <c:v>0.90000000000000102</c:v>
                </c:pt>
                <c:pt idx="147">
                  <c:v>0.92000000000000104</c:v>
                </c:pt>
                <c:pt idx="148">
                  <c:v>0.94000000000000095</c:v>
                </c:pt>
                <c:pt idx="149">
                  <c:v>0.96000000000000096</c:v>
                </c:pt>
                <c:pt idx="150">
                  <c:v>0.98000000000000098</c:v>
                </c:pt>
                <c:pt idx="151">
                  <c:v>1</c:v>
                </c:pt>
                <c:pt idx="152">
                  <c:v>-1</c:v>
                </c:pt>
                <c:pt idx="153">
                  <c:v>-0.98</c:v>
                </c:pt>
                <c:pt idx="154">
                  <c:v>-0.96</c:v>
                </c:pt>
                <c:pt idx="155">
                  <c:v>-0.94</c:v>
                </c:pt>
                <c:pt idx="156">
                  <c:v>-0.92</c:v>
                </c:pt>
                <c:pt idx="157">
                  <c:v>-0.9</c:v>
                </c:pt>
                <c:pt idx="158">
                  <c:v>-0.88</c:v>
                </c:pt>
                <c:pt idx="159">
                  <c:v>-0.86</c:v>
                </c:pt>
                <c:pt idx="160">
                  <c:v>-0.84</c:v>
                </c:pt>
                <c:pt idx="161">
                  <c:v>-0.82</c:v>
                </c:pt>
                <c:pt idx="162">
                  <c:v>-0.8</c:v>
                </c:pt>
                <c:pt idx="163">
                  <c:v>-0.78</c:v>
                </c:pt>
                <c:pt idx="164">
                  <c:v>-0.76</c:v>
                </c:pt>
                <c:pt idx="165">
                  <c:v>-0.74</c:v>
                </c:pt>
                <c:pt idx="166">
                  <c:v>-0.72</c:v>
                </c:pt>
                <c:pt idx="167">
                  <c:v>-0.7</c:v>
                </c:pt>
                <c:pt idx="168">
                  <c:v>-0.68</c:v>
                </c:pt>
                <c:pt idx="169">
                  <c:v>-0.66</c:v>
                </c:pt>
                <c:pt idx="170">
                  <c:v>-0.64</c:v>
                </c:pt>
                <c:pt idx="171">
                  <c:v>-0.62</c:v>
                </c:pt>
                <c:pt idx="172">
                  <c:v>-0.6</c:v>
                </c:pt>
                <c:pt idx="173">
                  <c:v>-0.57999999999999996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</c:v>
                </c:pt>
                <c:pt idx="177">
                  <c:v>-0.5</c:v>
                </c:pt>
                <c:pt idx="178">
                  <c:v>-0.48</c:v>
                </c:pt>
                <c:pt idx="179">
                  <c:v>-0.46</c:v>
                </c:pt>
                <c:pt idx="180">
                  <c:v>-0.44</c:v>
                </c:pt>
                <c:pt idx="181">
                  <c:v>-0.41999999999999899</c:v>
                </c:pt>
                <c:pt idx="182">
                  <c:v>-0.39999999999999902</c:v>
                </c:pt>
                <c:pt idx="183">
                  <c:v>-0.37999999999999901</c:v>
                </c:pt>
                <c:pt idx="184">
                  <c:v>-0.35999999999999899</c:v>
                </c:pt>
                <c:pt idx="185">
                  <c:v>-0.33999999999999903</c:v>
                </c:pt>
                <c:pt idx="186">
                  <c:v>-0.31999999999999901</c:v>
                </c:pt>
                <c:pt idx="187">
                  <c:v>-0.29999999999999899</c:v>
                </c:pt>
                <c:pt idx="188">
                  <c:v>-0.27999999999999903</c:v>
                </c:pt>
                <c:pt idx="189">
                  <c:v>-0.25999999999999901</c:v>
                </c:pt>
                <c:pt idx="190">
                  <c:v>-0.23999999999999899</c:v>
                </c:pt>
                <c:pt idx="191">
                  <c:v>-0.219999999999999</c:v>
                </c:pt>
                <c:pt idx="192">
                  <c:v>-0.19999999999999901</c:v>
                </c:pt>
                <c:pt idx="193">
                  <c:v>-0.17999999999999899</c:v>
                </c:pt>
                <c:pt idx="194">
                  <c:v>-0.159999999999999</c:v>
                </c:pt>
                <c:pt idx="195">
                  <c:v>-0.13999999999999899</c:v>
                </c:pt>
                <c:pt idx="196">
                  <c:v>-0.119999999999999</c:v>
                </c:pt>
                <c:pt idx="197">
                  <c:v>-9.9999999999999006E-2</c:v>
                </c:pt>
                <c:pt idx="198">
                  <c:v>-7.9999999999999002E-2</c:v>
                </c:pt>
                <c:pt idx="199">
                  <c:v>-5.9999999999999103E-2</c:v>
                </c:pt>
                <c:pt idx="200">
                  <c:v>-3.9999999999999002E-2</c:v>
                </c:pt>
                <c:pt idx="201">
                  <c:v>-1.9999999999999001E-2</c:v>
                </c:pt>
                <c:pt idx="202">
                  <c:v>0</c:v>
                </c:pt>
              </c:numCache>
            </c:numRef>
          </c:val>
        </c:ser>
        <c:ser>
          <c:idx val="1"/>
          <c:order val="1"/>
          <c:tx>
            <c:strRef>
              <c:f>Sawtooth!$J$1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Sawtooth!$J$2:$J$207</c:f>
              <c:numCache>
                <c:formatCode>General</c:formatCode>
                <c:ptCount val="206"/>
                <c:pt idx="0">
                  <c:v>0</c:v>
                </c:pt>
                <c:pt idx="1">
                  <c:v>3.9842428884527568E-2</c:v>
                </c:pt>
                <c:pt idx="2">
                  <c:v>7.8747621254308078E-2</c:v>
                </c:pt>
                <c:pt idx="3">
                  <c:v>0.11581894278697664</c:v>
                </c:pt>
                <c:pt idx="4">
                  <c:v>0.15023934976880551</c:v>
                </c:pt>
                <c:pt idx="5">
                  <c:v>0.18130721012579332</c:v>
                </c:pt>
                <c:pt idx="6">
                  <c:v>0.2084675216150822</c:v>
                </c:pt>
                <c:pt idx="7">
                  <c:v>0.23133726358284887</c:v>
                </c:pt>
                <c:pt idx="8">
                  <c:v>0.24972383803179354</c:v>
                </c:pt>
                <c:pt idx="9">
                  <c:v>0.2636358145992907</c:v>
                </c:pt>
                <c:pt idx="10">
                  <c:v>0.27328548303003475</c:v>
                </c:pt>
                <c:pt idx="11">
                  <c:v>0.27908302533411389</c:v>
                </c:pt>
                <c:pt idx="12">
                  <c:v>0.28162243682420096</c:v>
                </c:pt>
                <c:pt idx="13">
                  <c:v>0.28165963906955871</c:v>
                </c:pt>
                <c:pt idx="14">
                  <c:v>0.28008352702418571</c:v>
                </c:pt>
                <c:pt idx="15">
                  <c:v>0.27788096621645214</c:v>
                </c:pt>
                <c:pt idx="16">
                  <c:v>0.27609699385747827</c:v>
                </c:pt>
                <c:pt idx="17">
                  <c:v>0.27579167122217518</c:v>
                </c:pt>
                <c:pt idx="18">
                  <c:v>0.27799517644287891</c:v>
                </c:pt>
                <c:pt idx="19">
                  <c:v>0.28366281153164191</c:v>
                </c:pt>
                <c:pt idx="20">
                  <c:v>0.2936316216496459</c:v>
                </c:pt>
                <c:pt idx="21">
                  <c:v>0.30858028716746566</c:v>
                </c:pt>
                <c:pt idx="22">
                  <c:v>0.32899385091306138</c:v>
                </c:pt>
                <c:pt idx="23">
                  <c:v>0.35513468736854648</c:v>
                </c:pt>
                <c:pt idx="24">
                  <c:v>0.38702091270504291</c:v>
                </c:pt>
                <c:pt idx="25">
                  <c:v>0.42441318157838759</c:v>
                </c:pt>
                <c:pt idx="26">
                  <c:v>0.46681052732684325</c:v>
                </c:pt>
                <c:pt idx="27">
                  <c:v>0.51345558672555591</c:v>
                </c:pt>
                <c:pt idx="28">
                  <c:v>0.56334921984609887</c:v>
                </c:pt>
                <c:pt idx="29">
                  <c:v>0.6152742015113456</c:v>
                </c:pt>
                <c:pt idx="30">
                  <c:v>0.66782733516510151</c:v>
                </c:pt>
                <c:pt idx="31">
                  <c:v>0.7194590342828503</c:v>
                </c:pt>
                <c:pt idx="32">
                  <c:v>0.7685191416650089</c:v>
                </c:pt>
                <c:pt idx="33">
                  <c:v>0.81330752295886</c:v>
                </c:pt>
                <c:pt idx="34">
                  <c:v>0.85212778603042516</c:v>
                </c:pt>
                <c:pt idx="35">
                  <c:v>0.8833423491289778</c:v>
                </c:pt>
                <c:pt idx="36">
                  <c:v>0.90542701298266071</c:v>
                </c:pt>
                <c:pt idx="37">
                  <c:v>0.91702318773832658</c:v>
                </c:pt>
                <c:pt idx="38">
                  <c:v>0.91698598549296928</c:v>
                </c:pt>
                <c:pt idx="39">
                  <c:v>0.90442651129258922</c:v>
                </c:pt>
                <c:pt idx="40">
                  <c:v>0.87874686594256035</c:v>
                </c:pt>
                <c:pt idx="41">
                  <c:v>0.83966660677223792</c:v>
                </c:pt>
                <c:pt idx="42">
                  <c:v>0.78723968976847891</c:v>
                </c:pt>
                <c:pt idx="43">
                  <c:v>0.72186122880497894</c:v>
                </c:pt>
                <c:pt idx="44">
                  <c:v>0.64426374436629086</c:v>
                </c:pt>
                <c:pt idx="45">
                  <c:v>0.5555029236412492</c:v>
                </c:pt>
                <c:pt idx="46">
                  <c:v>0.45693326411268542</c:v>
                </c:pt>
                <c:pt idx="47">
                  <c:v>0.35017431172001467</c:v>
                </c:pt>
                <c:pt idx="48">
                  <c:v>0.23706852061131781</c:v>
                </c:pt>
                <c:pt idx="49">
                  <c:v>0.11963204350632833</c:v>
                </c:pt>
                <c:pt idx="50">
                  <c:v>2.3398611914412594E-16</c:v>
                </c:pt>
                <c:pt idx="51">
                  <c:v>2.3398611914412594E-16</c:v>
                </c:pt>
                <c:pt idx="52">
                  <c:v>-0.11963204350632788</c:v>
                </c:pt>
                <c:pt idx="53">
                  <c:v>-0.23706852061131733</c:v>
                </c:pt>
                <c:pt idx="54">
                  <c:v>-0.35017431172001418</c:v>
                </c:pt>
                <c:pt idx="55">
                  <c:v>-0.45693326411268581</c:v>
                </c:pt>
                <c:pt idx="56">
                  <c:v>-0.55550292364124931</c:v>
                </c:pt>
                <c:pt idx="57">
                  <c:v>-0.64426374436629097</c:v>
                </c:pt>
                <c:pt idx="58">
                  <c:v>-0.72186122880497827</c:v>
                </c:pt>
                <c:pt idx="59">
                  <c:v>-0.78723968976847825</c:v>
                </c:pt>
                <c:pt idx="60">
                  <c:v>-0.83966660677223759</c:v>
                </c:pt>
                <c:pt idx="61">
                  <c:v>-0.87874686594256024</c:v>
                </c:pt>
                <c:pt idx="62">
                  <c:v>-0.90442651129258911</c:v>
                </c:pt>
                <c:pt idx="63">
                  <c:v>-0.91698598549296917</c:v>
                </c:pt>
                <c:pt idx="64">
                  <c:v>-0.91702318773832658</c:v>
                </c:pt>
                <c:pt idx="65">
                  <c:v>-0.90542701298266071</c:v>
                </c:pt>
                <c:pt idx="66">
                  <c:v>-0.88334234912897791</c:v>
                </c:pt>
                <c:pt idx="67">
                  <c:v>-0.85212778603042527</c:v>
                </c:pt>
                <c:pt idx="68">
                  <c:v>-0.81330752295885977</c:v>
                </c:pt>
                <c:pt idx="69">
                  <c:v>-0.7685191416650089</c:v>
                </c:pt>
                <c:pt idx="70">
                  <c:v>-0.71945903428285085</c:v>
                </c:pt>
                <c:pt idx="71">
                  <c:v>-0.66782733516510162</c:v>
                </c:pt>
                <c:pt idx="72">
                  <c:v>-0.61527420151134615</c:v>
                </c:pt>
                <c:pt idx="73">
                  <c:v>-0.56334921984609887</c:v>
                </c:pt>
                <c:pt idx="74">
                  <c:v>-0.51345558672555591</c:v>
                </c:pt>
                <c:pt idx="75">
                  <c:v>-0.46681052732684325</c:v>
                </c:pt>
                <c:pt idx="76">
                  <c:v>-0.4244131815783877</c:v>
                </c:pt>
                <c:pt idx="77">
                  <c:v>-0.38702091270504341</c:v>
                </c:pt>
                <c:pt idx="78">
                  <c:v>-0.35513468736854642</c:v>
                </c:pt>
                <c:pt idx="79">
                  <c:v>-0.32899385091306166</c:v>
                </c:pt>
                <c:pt idx="80">
                  <c:v>-0.30858028716746566</c:v>
                </c:pt>
                <c:pt idx="81">
                  <c:v>-0.29363162164964601</c:v>
                </c:pt>
                <c:pt idx="82">
                  <c:v>-0.28366281153164169</c:v>
                </c:pt>
                <c:pt idx="83">
                  <c:v>-0.2779951764428793</c:v>
                </c:pt>
                <c:pt idx="84">
                  <c:v>-0.27579167122217479</c:v>
                </c:pt>
                <c:pt idx="85">
                  <c:v>-0.27609699385747855</c:v>
                </c:pt>
                <c:pt idx="86">
                  <c:v>-0.27788096621645186</c:v>
                </c:pt>
                <c:pt idx="87">
                  <c:v>-0.28008352702418599</c:v>
                </c:pt>
                <c:pt idx="88">
                  <c:v>-0.28165963906955849</c:v>
                </c:pt>
                <c:pt idx="89">
                  <c:v>-0.28162243682420079</c:v>
                </c:pt>
                <c:pt idx="90">
                  <c:v>-0.27908302533411394</c:v>
                </c:pt>
                <c:pt idx="91">
                  <c:v>-0.27328548303003475</c:v>
                </c:pt>
                <c:pt idx="92">
                  <c:v>-0.26363581459929047</c:v>
                </c:pt>
                <c:pt idx="93">
                  <c:v>-0.24972383803179354</c:v>
                </c:pt>
                <c:pt idx="94">
                  <c:v>-0.23133726358284876</c:v>
                </c:pt>
                <c:pt idx="95">
                  <c:v>-0.20846752161508242</c:v>
                </c:pt>
                <c:pt idx="96">
                  <c:v>-0.18130721012579371</c:v>
                </c:pt>
                <c:pt idx="97">
                  <c:v>-0.15023934976880551</c:v>
                </c:pt>
                <c:pt idx="98">
                  <c:v>-0.11581894278697684</c:v>
                </c:pt>
                <c:pt idx="99">
                  <c:v>-7.8747621254308495E-2</c:v>
                </c:pt>
                <c:pt idx="100">
                  <c:v>-3.9842428884527499E-2</c:v>
                </c:pt>
                <c:pt idx="101">
                  <c:v>-1.5599074609608395E-16</c:v>
                </c:pt>
                <c:pt idx="102">
                  <c:v>3.9842428884527194E-2</c:v>
                </c:pt>
                <c:pt idx="103">
                  <c:v>7.8747621254308189E-2</c:v>
                </c:pt>
                <c:pt idx="104">
                  <c:v>0.11581894278697658</c:v>
                </c:pt>
                <c:pt idx="105">
                  <c:v>0.15023934976880529</c:v>
                </c:pt>
                <c:pt idx="106">
                  <c:v>0.18130721012579343</c:v>
                </c:pt>
                <c:pt idx="107">
                  <c:v>0.2084675216150822</c:v>
                </c:pt>
                <c:pt idx="108">
                  <c:v>0.23133726358284873</c:v>
                </c:pt>
                <c:pt idx="109">
                  <c:v>0.24972383803179363</c:v>
                </c:pt>
                <c:pt idx="110">
                  <c:v>0.26363581459929064</c:v>
                </c:pt>
                <c:pt idx="111">
                  <c:v>0.27328548303003497</c:v>
                </c:pt>
                <c:pt idx="112">
                  <c:v>0.27908302533411383</c:v>
                </c:pt>
                <c:pt idx="113">
                  <c:v>0.28162243682420118</c:v>
                </c:pt>
                <c:pt idx="114">
                  <c:v>0.2816596390695586</c:v>
                </c:pt>
                <c:pt idx="115">
                  <c:v>0.28008352702418554</c:v>
                </c:pt>
                <c:pt idx="116">
                  <c:v>0.27788096621645203</c:v>
                </c:pt>
                <c:pt idx="117">
                  <c:v>0.27609699385747871</c:v>
                </c:pt>
                <c:pt idx="118">
                  <c:v>0.27579167122217463</c:v>
                </c:pt>
                <c:pt idx="119">
                  <c:v>0.27799517644287908</c:v>
                </c:pt>
                <c:pt idx="120">
                  <c:v>0.28366281153164208</c:v>
                </c:pt>
                <c:pt idx="121">
                  <c:v>0.2936316216496459</c:v>
                </c:pt>
                <c:pt idx="122">
                  <c:v>0.30858028716746566</c:v>
                </c:pt>
                <c:pt idx="123">
                  <c:v>0.32899385091306166</c:v>
                </c:pt>
                <c:pt idx="124">
                  <c:v>0.35513468736854609</c:v>
                </c:pt>
                <c:pt idx="125">
                  <c:v>0.38702091270504313</c:v>
                </c:pt>
                <c:pt idx="126">
                  <c:v>0.42441318157838737</c:v>
                </c:pt>
                <c:pt idx="127">
                  <c:v>0.46681052732684281</c:v>
                </c:pt>
                <c:pt idx="128">
                  <c:v>0.51345558672555558</c:v>
                </c:pt>
                <c:pt idx="129">
                  <c:v>0.5633492198460992</c:v>
                </c:pt>
                <c:pt idx="130">
                  <c:v>0.61527420151134571</c:v>
                </c:pt>
                <c:pt idx="131">
                  <c:v>0.66782733516510129</c:v>
                </c:pt>
                <c:pt idx="132">
                  <c:v>0.71945903428285052</c:v>
                </c:pt>
                <c:pt idx="133">
                  <c:v>0.76851914166500901</c:v>
                </c:pt>
                <c:pt idx="134">
                  <c:v>0.81330752295886</c:v>
                </c:pt>
                <c:pt idx="135">
                  <c:v>0.8521277860304256</c:v>
                </c:pt>
                <c:pt idx="136">
                  <c:v>0.88334234912897802</c:v>
                </c:pt>
                <c:pt idx="137">
                  <c:v>0.90542701298266048</c:v>
                </c:pt>
                <c:pt idx="138">
                  <c:v>0.91702318773832681</c:v>
                </c:pt>
                <c:pt idx="139">
                  <c:v>0.9169859854929695</c:v>
                </c:pt>
                <c:pt idx="140">
                  <c:v>0.90442651129258977</c:v>
                </c:pt>
                <c:pt idx="141">
                  <c:v>0.87874686594256046</c:v>
                </c:pt>
                <c:pt idx="142">
                  <c:v>0.83966660677223814</c:v>
                </c:pt>
                <c:pt idx="143">
                  <c:v>0.78723968976847947</c:v>
                </c:pt>
                <c:pt idx="144">
                  <c:v>0.72186122880498016</c:v>
                </c:pt>
                <c:pt idx="145">
                  <c:v>0.64426374436629075</c:v>
                </c:pt>
                <c:pt idx="146">
                  <c:v>0.55550292364124976</c:v>
                </c:pt>
                <c:pt idx="147">
                  <c:v>0.45693326411268637</c:v>
                </c:pt>
                <c:pt idx="148">
                  <c:v>0.35017431172001567</c:v>
                </c:pt>
                <c:pt idx="149">
                  <c:v>0.23706852061131747</c:v>
                </c:pt>
                <c:pt idx="150">
                  <c:v>0.11963204350632786</c:v>
                </c:pt>
                <c:pt idx="151">
                  <c:v>7.0195835743237763E-16</c:v>
                </c:pt>
                <c:pt idx="152">
                  <c:v>7.0195835743237763E-16</c:v>
                </c:pt>
                <c:pt idx="153">
                  <c:v>-0.11963204350632649</c:v>
                </c:pt>
                <c:pt idx="154">
                  <c:v>-0.23706852061131614</c:v>
                </c:pt>
                <c:pt idx="155">
                  <c:v>-0.35017431172001434</c:v>
                </c:pt>
                <c:pt idx="156">
                  <c:v>-0.4569332641126852</c:v>
                </c:pt>
                <c:pt idx="157">
                  <c:v>-0.55550292364124865</c:v>
                </c:pt>
                <c:pt idx="158">
                  <c:v>-0.64426374436628975</c:v>
                </c:pt>
                <c:pt idx="159">
                  <c:v>-0.72186122880497927</c:v>
                </c:pt>
                <c:pt idx="160">
                  <c:v>-0.78723968976847891</c:v>
                </c:pt>
                <c:pt idx="161">
                  <c:v>-0.83966660677223759</c:v>
                </c:pt>
                <c:pt idx="162">
                  <c:v>-0.87874686594256013</c:v>
                </c:pt>
                <c:pt idx="163">
                  <c:v>-0.90442651129258955</c:v>
                </c:pt>
                <c:pt idx="164">
                  <c:v>-0.9169859854929695</c:v>
                </c:pt>
                <c:pt idx="165">
                  <c:v>-0.91702318773832692</c:v>
                </c:pt>
                <c:pt idx="166">
                  <c:v>-0.90542701298266071</c:v>
                </c:pt>
                <c:pt idx="167">
                  <c:v>-0.88334234912897847</c:v>
                </c:pt>
                <c:pt idx="168">
                  <c:v>-0.85212778603042605</c:v>
                </c:pt>
                <c:pt idx="169">
                  <c:v>-0.81330752295886044</c:v>
                </c:pt>
                <c:pt idx="170">
                  <c:v>-0.76851914166500968</c:v>
                </c:pt>
                <c:pt idx="171">
                  <c:v>-0.71945903428285107</c:v>
                </c:pt>
                <c:pt idx="172">
                  <c:v>-0.66782733516510251</c:v>
                </c:pt>
                <c:pt idx="173">
                  <c:v>-0.6152742015113466</c:v>
                </c:pt>
                <c:pt idx="174">
                  <c:v>-0.56334921984609931</c:v>
                </c:pt>
                <c:pt idx="175">
                  <c:v>-0.51345558672555591</c:v>
                </c:pt>
                <c:pt idx="176">
                  <c:v>-0.46681052732684347</c:v>
                </c:pt>
                <c:pt idx="177">
                  <c:v>-0.42441318157838781</c:v>
                </c:pt>
                <c:pt idx="178">
                  <c:v>-0.38702091270504335</c:v>
                </c:pt>
                <c:pt idx="179">
                  <c:v>-0.35513468736854703</c:v>
                </c:pt>
                <c:pt idx="180">
                  <c:v>-0.32899385091306133</c:v>
                </c:pt>
                <c:pt idx="181">
                  <c:v>-0.30858028716746533</c:v>
                </c:pt>
                <c:pt idx="182">
                  <c:v>-0.29363162164964596</c:v>
                </c:pt>
                <c:pt idx="183">
                  <c:v>-0.28366281153164274</c:v>
                </c:pt>
                <c:pt idx="184">
                  <c:v>-0.27799517644287774</c:v>
                </c:pt>
                <c:pt idx="185">
                  <c:v>-0.27579167122217457</c:v>
                </c:pt>
                <c:pt idx="186">
                  <c:v>-0.27609699385747866</c:v>
                </c:pt>
                <c:pt idx="187">
                  <c:v>-0.2778809662164517</c:v>
                </c:pt>
                <c:pt idx="188">
                  <c:v>-0.28008352702418504</c:v>
                </c:pt>
                <c:pt idx="189">
                  <c:v>-0.2816596390695586</c:v>
                </c:pt>
                <c:pt idx="190">
                  <c:v>-0.28162243682420129</c:v>
                </c:pt>
                <c:pt idx="191">
                  <c:v>-0.27908302533411466</c:v>
                </c:pt>
                <c:pt idx="192">
                  <c:v>-0.27328548303003447</c:v>
                </c:pt>
                <c:pt idx="193">
                  <c:v>-0.26363581459929086</c:v>
                </c:pt>
                <c:pt idx="194">
                  <c:v>-0.24972383803179382</c:v>
                </c:pt>
                <c:pt idx="195">
                  <c:v>-0.23133726358284934</c:v>
                </c:pt>
                <c:pt idx="196">
                  <c:v>-0.20846752161508242</c:v>
                </c:pt>
                <c:pt idx="197">
                  <c:v>-0.18130721012579334</c:v>
                </c:pt>
                <c:pt idx="198">
                  <c:v>-0.15023934976880621</c:v>
                </c:pt>
                <c:pt idx="199">
                  <c:v>-0.11581894278697699</c:v>
                </c:pt>
                <c:pt idx="200">
                  <c:v>-7.8747621254307926E-2</c:v>
                </c:pt>
                <c:pt idx="201">
                  <c:v>-3.9842428884528394E-2</c:v>
                </c:pt>
                <c:pt idx="202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Sawtooth!$K$1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Sawtooth!$K$2:$K$207</c:f>
              <c:numCache>
                <c:formatCode>General</c:formatCode>
                <c:ptCount val="206"/>
                <c:pt idx="0">
                  <c:v>0</c:v>
                </c:pt>
                <c:pt idx="1">
                  <c:v>3.9607469768613866E-2</c:v>
                </c:pt>
                <c:pt idx="2">
                  <c:v>7.6913285371429205E-2</c:v>
                </c:pt>
                <c:pt idx="3">
                  <c:v>0.10987713005927133</c:v>
                </c:pt>
                <c:pt idx="4">
                  <c:v>0.13695266341713935</c:v>
                </c:pt>
                <c:pt idx="5">
                  <c:v>0.15726581887117819</c:v>
                </c:pt>
                <c:pt idx="6">
                  <c:v>0.17071891103039527</c:v>
                </c:pt>
                <c:pt idx="7">
                  <c:v>0.17800863505332687</c:v>
                </c:pt>
                <c:pt idx="8">
                  <c:v>0.18055528269164794</c:v>
                </c:pt>
                <c:pt idx="9">
                  <c:v>0.18035008901709687</c:v>
                </c:pt>
                <c:pt idx="10">
                  <c:v>0.17973655465117086</c:v>
                </c:pt>
                <c:pt idx="11">
                  <c:v>0.18114891737751587</c:v>
                </c:pt>
                <c:pt idx="12">
                  <c:v>0.18683589046565974</c:v>
                </c:pt>
                <c:pt idx="13">
                  <c:v>0.19859979976491199</c:v>
                </c:pt>
                <c:pt idx="14">
                  <c:v>0.21758009267494</c:v>
                </c:pt>
                <c:pt idx="15">
                  <c:v>0.24410594012179979</c:v>
                </c:pt>
                <c:pt idx="16">
                  <c:v>0.27763570858050568</c:v>
                </c:pt>
                <c:pt idx="17">
                  <c:v>0.31679212630531517</c:v>
                </c:pt>
                <c:pt idx="18">
                  <c:v>0.35949190522940649</c:v>
                </c:pt>
                <c:pt idx="19">
                  <c:v>0.40315843297549531</c:v>
                </c:pt>
                <c:pt idx="20">
                  <c:v>0.44499696737777727</c:v>
                </c:pt>
                <c:pt idx="21">
                  <c:v>0.48230451582497563</c:v>
                </c:pt>
                <c:pt idx="22">
                  <c:v>0.51278204930395466</c:v>
                </c:pt>
                <c:pt idx="23">
                  <c:v>0.53481540891461321</c:v>
                </c:pt>
                <c:pt idx="24">
                  <c:v>0.5476934141268005</c:v>
                </c:pt>
                <c:pt idx="25">
                  <c:v>0.55173713605190389</c:v>
                </c:pt>
                <c:pt idx="26">
                  <c:v>0.54832257907009607</c:v>
                </c:pt>
                <c:pt idx="27">
                  <c:v>0.53978935109968262</c:v>
                </c:pt>
                <c:pt idx="28">
                  <c:v>0.52923930686138776</c:v>
                </c:pt>
                <c:pt idx="29">
                  <c:v>0.52024050430051316</c:v>
                </c:pt>
                <c:pt idx="30">
                  <c:v>0.51646198943697008</c:v>
                </c:pt>
                <c:pt idx="31">
                  <c:v>0.52127288139231964</c:v>
                </c:pt>
                <c:pt idx="32">
                  <c:v>0.53734412747229898</c:v>
                </c:pt>
                <c:pt idx="33">
                  <c:v>0.56629258195552645</c:v>
                </c:pt>
                <c:pt idx="34">
                  <c:v>0.60840451814238772</c:v>
                </c:pt>
                <c:pt idx="35">
                  <c:v>0.66246946627659753</c:v>
                </c:pt>
                <c:pt idx="36">
                  <c:v>0.72574589416689628</c:v>
                </c:pt>
                <c:pt idx="37">
                  <c:v>0.7940685411227798</c:v>
                </c:pt>
                <c:pt idx="38">
                  <c:v>0.86209424644532806</c:v>
                </c:pt>
                <c:pt idx="39">
                  <c:v>0.9236700878025097</c:v>
                </c:pt>
                <c:pt idx="40">
                  <c:v>0.9722957943214241</c:v>
                </c:pt>
                <c:pt idx="41">
                  <c:v>1.0016428638011088</c:v>
                </c:pt>
                <c:pt idx="42">
                  <c:v>1.0060865305148066</c:v>
                </c:pt>
                <c:pt idx="43">
                  <c:v>0.98120434325469441</c:v>
                </c:pt>
                <c:pt idx="44">
                  <c:v>0.92419690811598798</c:v>
                </c:pt>
                <c:pt idx="45">
                  <c:v>0.83419222384289693</c:v>
                </c:pt>
                <c:pt idx="46">
                  <c:v>0.71240450362936181</c:v>
                </c:pt>
                <c:pt idx="47">
                  <c:v>0.56213061036791379</c:v>
                </c:pt>
                <c:pt idx="48">
                  <c:v>0.38858114190037912</c:v>
                </c:pt>
                <c:pt idx="49">
                  <c:v>0.19855753406891952</c:v>
                </c:pt>
                <c:pt idx="50">
                  <c:v>3.8997686524020987E-16</c:v>
                </c:pt>
                <c:pt idx="51">
                  <c:v>3.8997686524020987E-16</c:v>
                </c:pt>
                <c:pt idx="52">
                  <c:v>-0.19855753406891896</c:v>
                </c:pt>
                <c:pt idx="53">
                  <c:v>-0.3885811419003784</c:v>
                </c:pt>
                <c:pt idx="54">
                  <c:v>-0.56213061036791323</c:v>
                </c:pt>
                <c:pt idx="55">
                  <c:v>-0.71240450362936225</c:v>
                </c:pt>
                <c:pt idx="56">
                  <c:v>-0.83419222384289704</c:v>
                </c:pt>
                <c:pt idx="57">
                  <c:v>-0.9241969081159882</c:v>
                </c:pt>
                <c:pt idx="58">
                  <c:v>-0.98120434325469408</c:v>
                </c:pt>
                <c:pt idx="59">
                  <c:v>-1.0060865305148063</c:v>
                </c:pt>
                <c:pt idx="60">
                  <c:v>-1.001642863801109</c:v>
                </c:pt>
                <c:pt idx="61">
                  <c:v>-0.97229579432142432</c:v>
                </c:pt>
                <c:pt idx="62">
                  <c:v>-0.92367008780251025</c:v>
                </c:pt>
                <c:pt idx="63">
                  <c:v>-0.86209424644532817</c:v>
                </c:pt>
                <c:pt idx="64">
                  <c:v>-0.7940685411227798</c:v>
                </c:pt>
                <c:pt idx="65">
                  <c:v>-0.72574589416689617</c:v>
                </c:pt>
                <c:pt idx="66">
                  <c:v>-0.66246946627659775</c:v>
                </c:pt>
                <c:pt idx="67">
                  <c:v>-0.60840451814238761</c:v>
                </c:pt>
                <c:pt idx="68">
                  <c:v>-0.56629258195552634</c:v>
                </c:pt>
                <c:pt idx="69">
                  <c:v>-0.53734412747229887</c:v>
                </c:pt>
                <c:pt idx="70">
                  <c:v>-0.52127288139231986</c:v>
                </c:pt>
                <c:pt idx="71">
                  <c:v>-0.51646198943697008</c:v>
                </c:pt>
                <c:pt idx="72">
                  <c:v>-0.52024050430051305</c:v>
                </c:pt>
                <c:pt idx="73">
                  <c:v>-0.52923930686138776</c:v>
                </c:pt>
                <c:pt idx="74">
                  <c:v>-0.53978935109968229</c:v>
                </c:pt>
                <c:pt idx="75">
                  <c:v>-0.54832257907009607</c:v>
                </c:pt>
                <c:pt idx="76">
                  <c:v>-0.55173713605190389</c:v>
                </c:pt>
                <c:pt idx="77">
                  <c:v>-0.54769341412680062</c:v>
                </c:pt>
                <c:pt idx="78">
                  <c:v>-0.5348154089146131</c:v>
                </c:pt>
                <c:pt idx="79">
                  <c:v>-0.51278204930395477</c:v>
                </c:pt>
                <c:pt idx="80">
                  <c:v>-0.48230451582497547</c:v>
                </c:pt>
                <c:pt idx="81">
                  <c:v>-0.4449969673777775</c:v>
                </c:pt>
                <c:pt idx="82">
                  <c:v>-0.40315843297549503</c:v>
                </c:pt>
                <c:pt idx="83">
                  <c:v>-0.35949190522940722</c:v>
                </c:pt>
                <c:pt idx="84">
                  <c:v>-0.31679212630531506</c:v>
                </c:pt>
                <c:pt idx="85">
                  <c:v>-0.27763570858050624</c:v>
                </c:pt>
                <c:pt idx="86">
                  <c:v>-0.24410594012179962</c:v>
                </c:pt>
                <c:pt idx="87">
                  <c:v>-0.21758009267494055</c:v>
                </c:pt>
                <c:pt idx="88">
                  <c:v>-0.1985997997649116</c:v>
                </c:pt>
                <c:pt idx="89">
                  <c:v>-0.18683589046565974</c:v>
                </c:pt>
                <c:pt idx="90">
                  <c:v>-0.18114891737751593</c:v>
                </c:pt>
                <c:pt idx="91">
                  <c:v>-0.1797365546511708</c:v>
                </c:pt>
                <c:pt idx="92">
                  <c:v>-0.18035008901709657</c:v>
                </c:pt>
                <c:pt idx="93">
                  <c:v>-0.18055528269164783</c:v>
                </c:pt>
                <c:pt idx="94">
                  <c:v>-0.17800863505332676</c:v>
                </c:pt>
                <c:pt idx="95">
                  <c:v>-0.17071891103039541</c:v>
                </c:pt>
                <c:pt idx="96">
                  <c:v>-0.15726581887117852</c:v>
                </c:pt>
                <c:pt idx="97">
                  <c:v>-0.13695266341713924</c:v>
                </c:pt>
                <c:pt idx="98">
                  <c:v>-0.1098771300592717</c:v>
                </c:pt>
                <c:pt idx="99">
                  <c:v>-7.691328537142951E-2</c:v>
                </c:pt>
                <c:pt idx="100">
                  <c:v>-3.9607469768614234E-2</c:v>
                </c:pt>
                <c:pt idx="101">
                  <c:v>-1.5599074609608393E-16</c:v>
                </c:pt>
                <c:pt idx="102">
                  <c:v>3.9607469768613929E-2</c:v>
                </c:pt>
                <c:pt idx="103">
                  <c:v>7.6913285371429593E-2</c:v>
                </c:pt>
                <c:pt idx="104">
                  <c:v>0.10987713005927123</c:v>
                </c:pt>
                <c:pt idx="105">
                  <c:v>0.13695266341713908</c:v>
                </c:pt>
                <c:pt idx="106">
                  <c:v>0.15726581887117833</c:v>
                </c:pt>
                <c:pt idx="107">
                  <c:v>0.17071891103039516</c:v>
                </c:pt>
                <c:pt idx="108">
                  <c:v>0.17800863505332643</c:v>
                </c:pt>
                <c:pt idx="109">
                  <c:v>0.18055528269164828</c:v>
                </c:pt>
                <c:pt idx="110">
                  <c:v>0.18035008901709676</c:v>
                </c:pt>
                <c:pt idx="111">
                  <c:v>0.17973655465117111</c:v>
                </c:pt>
                <c:pt idx="112">
                  <c:v>0.18114891737751551</c:v>
                </c:pt>
                <c:pt idx="113">
                  <c:v>0.18683589046566063</c:v>
                </c:pt>
                <c:pt idx="114">
                  <c:v>0.19859979976491154</c:v>
                </c:pt>
                <c:pt idx="115">
                  <c:v>0.2175800926749395</c:v>
                </c:pt>
                <c:pt idx="116">
                  <c:v>0.24410594012179906</c:v>
                </c:pt>
                <c:pt idx="117">
                  <c:v>0.27763570858050579</c:v>
                </c:pt>
                <c:pt idx="118">
                  <c:v>0.31679212630531378</c:v>
                </c:pt>
                <c:pt idx="119">
                  <c:v>0.35949190522940611</c:v>
                </c:pt>
                <c:pt idx="120">
                  <c:v>0.40315843297549514</c:v>
                </c:pt>
                <c:pt idx="121">
                  <c:v>0.44499696737777722</c:v>
                </c:pt>
                <c:pt idx="122">
                  <c:v>0.48230451582497585</c:v>
                </c:pt>
                <c:pt idx="123">
                  <c:v>0.51278204930395443</c:v>
                </c:pt>
                <c:pt idx="124">
                  <c:v>0.53481540891461288</c:v>
                </c:pt>
                <c:pt idx="125">
                  <c:v>0.5476934141268005</c:v>
                </c:pt>
                <c:pt idx="126">
                  <c:v>0.55173713605190389</c:v>
                </c:pt>
                <c:pt idx="127">
                  <c:v>0.54832257907009585</c:v>
                </c:pt>
                <c:pt idx="128">
                  <c:v>0.53978935109968273</c:v>
                </c:pt>
                <c:pt idx="129">
                  <c:v>0.5292393068613882</c:v>
                </c:pt>
                <c:pt idx="130">
                  <c:v>0.52024050430051305</c:v>
                </c:pt>
                <c:pt idx="131">
                  <c:v>0.51646198943696975</c:v>
                </c:pt>
                <c:pt idx="132">
                  <c:v>0.52127288139232031</c:v>
                </c:pt>
                <c:pt idx="133">
                  <c:v>0.53734412747229932</c:v>
                </c:pt>
                <c:pt idx="134">
                  <c:v>0.56629258195552656</c:v>
                </c:pt>
                <c:pt idx="135">
                  <c:v>0.60840451814238794</c:v>
                </c:pt>
                <c:pt idx="136">
                  <c:v>0.66246946627659764</c:v>
                </c:pt>
                <c:pt idx="137">
                  <c:v>0.72574589416689661</c:v>
                </c:pt>
                <c:pt idx="138">
                  <c:v>0.79406854112278047</c:v>
                </c:pt>
                <c:pt idx="139">
                  <c:v>0.86209424644532706</c:v>
                </c:pt>
                <c:pt idx="140">
                  <c:v>0.92367008780250903</c:v>
                </c:pt>
                <c:pt idx="141">
                  <c:v>0.97229579432142399</c:v>
                </c:pt>
                <c:pt idx="142">
                  <c:v>1.0016428638011081</c:v>
                </c:pt>
                <c:pt idx="143">
                  <c:v>1.0060865305148066</c:v>
                </c:pt>
                <c:pt idx="144">
                  <c:v>0.9812043432546953</c:v>
                </c:pt>
                <c:pt idx="145">
                  <c:v>0.92419690811598776</c:v>
                </c:pt>
                <c:pt idx="146">
                  <c:v>0.83419222384289748</c:v>
                </c:pt>
                <c:pt idx="147">
                  <c:v>0.71240450362936314</c:v>
                </c:pt>
                <c:pt idx="148">
                  <c:v>0.56213061036791534</c:v>
                </c:pt>
                <c:pt idx="149">
                  <c:v>0.38858114190037862</c:v>
                </c:pt>
                <c:pt idx="150">
                  <c:v>0.19855753406891885</c:v>
                </c:pt>
                <c:pt idx="151">
                  <c:v>1.6222761504176631E-15</c:v>
                </c:pt>
                <c:pt idx="152">
                  <c:v>1.6222761504176631E-15</c:v>
                </c:pt>
                <c:pt idx="153">
                  <c:v>-0.19855753406891657</c:v>
                </c:pt>
                <c:pt idx="154">
                  <c:v>-0.38858114190037646</c:v>
                </c:pt>
                <c:pt idx="155">
                  <c:v>-0.56213061036791334</c:v>
                </c:pt>
                <c:pt idx="156">
                  <c:v>-0.7124045036293617</c:v>
                </c:pt>
                <c:pt idx="157">
                  <c:v>-0.83419222384289626</c:v>
                </c:pt>
                <c:pt idx="158">
                  <c:v>-0.92419690811598698</c:v>
                </c:pt>
                <c:pt idx="159">
                  <c:v>-0.98120434325469474</c:v>
                </c:pt>
                <c:pt idx="160">
                  <c:v>-1.0060865305148066</c:v>
                </c:pt>
                <c:pt idx="161">
                  <c:v>-1.0016428638011083</c:v>
                </c:pt>
                <c:pt idx="162">
                  <c:v>-0.97229579432142443</c:v>
                </c:pt>
                <c:pt idx="163">
                  <c:v>-0.9236700878025097</c:v>
                </c:pt>
                <c:pt idx="164">
                  <c:v>-0.86209424644532784</c:v>
                </c:pt>
                <c:pt idx="165">
                  <c:v>-0.79406854112278125</c:v>
                </c:pt>
                <c:pt idx="166">
                  <c:v>-0.72574589416689728</c:v>
                </c:pt>
                <c:pt idx="167">
                  <c:v>-0.66246946627659842</c:v>
                </c:pt>
                <c:pt idx="168">
                  <c:v>-0.60840451814238861</c:v>
                </c:pt>
                <c:pt idx="169">
                  <c:v>-0.5662925819555269</c:v>
                </c:pt>
                <c:pt idx="170">
                  <c:v>-0.53734412747229976</c:v>
                </c:pt>
                <c:pt idx="171">
                  <c:v>-0.52127288139232042</c:v>
                </c:pt>
                <c:pt idx="172">
                  <c:v>-0.51646198943697041</c:v>
                </c:pt>
                <c:pt idx="173">
                  <c:v>-0.52024050430051327</c:v>
                </c:pt>
                <c:pt idx="174">
                  <c:v>-0.52923930686138765</c:v>
                </c:pt>
                <c:pt idx="175">
                  <c:v>-0.53978935109968285</c:v>
                </c:pt>
                <c:pt idx="176">
                  <c:v>-0.54832257907009596</c:v>
                </c:pt>
                <c:pt idx="177">
                  <c:v>-0.55173713605190378</c:v>
                </c:pt>
                <c:pt idx="178">
                  <c:v>-0.54769341412680039</c:v>
                </c:pt>
                <c:pt idx="179">
                  <c:v>-0.53481540891461321</c:v>
                </c:pt>
                <c:pt idx="180">
                  <c:v>-0.51278204930395455</c:v>
                </c:pt>
                <c:pt idx="181">
                  <c:v>-0.48230451582497569</c:v>
                </c:pt>
                <c:pt idx="182">
                  <c:v>-0.44499696737777755</c:v>
                </c:pt>
                <c:pt idx="183">
                  <c:v>-0.40315843297549619</c:v>
                </c:pt>
                <c:pt idx="184">
                  <c:v>-0.35949190522940516</c:v>
                </c:pt>
                <c:pt idx="185">
                  <c:v>-0.31679212630531428</c:v>
                </c:pt>
                <c:pt idx="186">
                  <c:v>-0.27763570858050612</c:v>
                </c:pt>
                <c:pt idx="187">
                  <c:v>-0.24410594012179956</c:v>
                </c:pt>
                <c:pt idx="188">
                  <c:v>-0.21758009267493875</c:v>
                </c:pt>
                <c:pt idx="189">
                  <c:v>-0.19859979976491171</c:v>
                </c:pt>
                <c:pt idx="190">
                  <c:v>-0.18683589046566082</c:v>
                </c:pt>
                <c:pt idx="191">
                  <c:v>-0.18114891737751687</c:v>
                </c:pt>
                <c:pt idx="192">
                  <c:v>-0.17973655465117006</c:v>
                </c:pt>
                <c:pt idx="193">
                  <c:v>-0.18035008901709687</c:v>
                </c:pt>
                <c:pt idx="194">
                  <c:v>-0.18055528269164831</c:v>
                </c:pt>
                <c:pt idx="195">
                  <c:v>-0.17800863505332695</c:v>
                </c:pt>
                <c:pt idx="196">
                  <c:v>-0.17071891103039527</c:v>
                </c:pt>
                <c:pt idx="197">
                  <c:v>-0.1572658188711781</c:v>
                </c:pt>
                <c:pt idx="198">
                  <c:v>-0.13695266341713988</c:v>
                </c:pt>
                <c:pt idx="199">
                  <c:v>-0.10987713005927116</c:v>
                </c:pt>
                <c:pt idx="200">
                  <c:v>-7.6913285371429788E-2</c:v>
                </c:pt>
                <c:pt idx="201">
                  <c:v>-3.9607469768615122E-2</c:v>
                </c:pt>
                <c:pt idx="202">
                  <c:v>-3.1198149219216786E-16</c:v>
                </c:pt>
              </c:numCache>
            </c:numRef>
          </c:val>
        </c:ser>
        <c:ser>
          <c:idx val="3"/>
          <c:order val="3"/>
          <c:tx>
            <c:strRef>
              <c:f>Sawtooth!$L$1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Sawtooth!$L$2:$L$207</c:f>
              <c:numCache>
                <c:formatCode>General</c:formatCode>
                <c:ptCount val="206"/>
                <c:pt idx="0">
                  <c:v>0</c:v>
                </c:pt>
                <c:pt idx="1">
                  <c:v>3.9271029566677149E-2</c:v>
                </c:pt>
                <c:pt idx="2">
                  <c:v>7.4355433754151115E-2</c:v>
                </c:pt>
                <c:pt idx="3">
                  <c:v>0.1019604539671299</c:v>
                </c:pt>
                <c:pt idx="4">
                  <c:v>0.1203935223473649</c:v>
                </c:pt>
                <c:pt idx="5">
                  <c:v>0.12993219050011207</c:v>
                </c:pt>
                <c:pt idx="6">
                  <c:v>0.13277833316154697</c:v>
                </c:pt>
                <c:pt idx="7">
                  <c:v>0.13260350926976502</c:v>
                </c:pt>
                <c:pt idx="8">
                  <c:v>0.13377767516900926</c:v>
                </c:pt>
                <c:pt idx="9">
                  <c:v>0.14044035676915168</c:v>
                </c:pt>
                <c:pt idx="10">
                  <c:v>0.15560802363052886</c:v>
                </c:pt>
                <c:pt idx="11">
                  <c:v>0.18050634476505567</c:v>
                </c:pt>
                <c:pt idx="12">
                  <c:v>0.21427182597254579</c:v>
                </c:pt>
                <c:pt idx="13">
                  <c:v>0.25409258091304177</c:v>
                </c:pt>
                <c:pt idx="14">
                  <c:v>0.29576755158984464</c:v>
                </c:pt>
                <c:pt idx="15">
                  <c:v>0.33457565360533192</c:v>
                </c:pt>
                <c:pt idx="16">
                  <c:v>0.36627912839017984</c:v>
                </c:pt>
                <c:pt idx="17">
                  <c:v>0.38805301360152589</c:v>
                </c:pt>
                <c:pt idx="18">
                  <c:v>0.39914247407715531</c:v>
                </c:pt>
                <c:pt idx="19">
                  <c:v>0.40110074722519484</c:v>
                </c:pt>
                <c:pt idx="20">
                  <c:v>0.3975432673945643</c:v>
                </c:pt>
                <c:pt idx="21">
                  <c:v>0.39345211245220513</c:v>
                </c:pt>
                <c:pt idx="22">
                  <c:v>0.39415964593841452</c:v>
                </c:pt>
                <c:pt idx="23">
                  <c:v>0.40421174580053859</c:v>
                </c:pt>
                <c:pt idx="24">
                  <c:v>0.42634407280373049</c:v>
                </c:pt>
                <c:pt idx="25">
                  <c:v>0.46079145428510654</c:v>
                </c:pt>
                <c:pt idx="26">
                  <c:v>0.50509169405803833</c:v>
                </c:pt>
                <c:pt idx="27">
                  <c:v>0.55445109556934413</c:v>
                </c:pt>
                <c:pt idx="28">
                  <c:v>0.60262716755349677</c:v>
                </c:pt>
                <c:pt idx="29">
                  <c:v>0.64317595048399845</c:v>
                </c:pt>
                <c:pt idx="30">
                  <c:v>0.67082875042459889</c:v>
                </c:pt>
                <c:pt idx="31">
                  <c:v>0.6827231840493958</c:v>
                </c:pt>
                <c:pt idx="32">
                  <c:v>0.67922600110134113</c:v>
                </c:pt>
                <c:pt idx="33">
                  <c:v>0.66415000745900388</c:v>
                </c:pt>
                <c:pt idx="34">
                  <c:v>0.6442743048330587</c:v>
                </c:pt>
                <c:pt idx="35">
                  <c:v>0.62820727525497799</c:v>
                </c:pt>
                <c:pt idx="36">
                  <c:v>0.62476140250290602</c:v>
                </c:pt>
                <c:pt idx="37">
                  <c:v>0.64111349361808445</c:v>
                </c:pt>
                <c:pt idx="38">
                  <c:v>0.68108235329938904</c:v>
                </c:pt>
                <c:pt idx="39">
                  <c:v>0.74385556461115443</c:v>
                </c:pt>
                <c:pt idx="40">
                  <c:v>0.82343535879563012</c:v>
                </c:pt>
                <c:pt idx="41">
                  <c:v>0.90895949843416013</c:v>
                </c:pt>
                <c:pt idx="42">
                  <c:v>0.98590546119943423</c:v>
                </c:pt>
                <c:pt idx="43">
                  <c:v>1.0380305222524258</c:v>
                </c:pt>
                <c:pt idx="44">
                  <c:v>1.0497643186545162</c:v>
                </c:pt>
                <c:pt idx="45">
                  <c:v>1.0086790564426726</c:v>
                </c:pt>
                <c:pt idx="46">
                  <c:v>0.90763321211584347</c:v>
                </c:pt>
                <c:pt idx="47">
                  <c:v>0.74622419833342146</c:v>
                </c:pt>
                <c:pt idx="48">
                  <c:v>0.53128869786683741</c:v>
                </c:pt>
                <c:pt idx="49">
                  <c:v>0.27633955017799561</c:v>
                </c:pt>
                <c:pt idx="50">
                  <c:v>5.459676113362938E-16</c:v>
                </c:pt>
                <c:pt idx="51">
                  <c:v>5.459676113362938E-16</c:v>
                </c:pt>
                <c:pt idx="52">
                  <c:v>-0.27633955017799477</c:v>
                </c:pt>
                <c:pt idx="53">
                  <c:v>-0.53128869786683641</c:v>
                </c:pt>
                <c:pt idx="54">
                  <c:v>-0.7462241983334208</c:v>
                </c:pt>
                <c:pt idx="55">
                  <c:v>-0.90763321211584391</c:v>
                </c:pt>
                <c:pt idx="56">
                  <c:v>-1.0086790564426726</c:v>
                </c:pt>
                <c:pt idx="57">
                  <c:v>-1.0497643186545162</c:v>
                </c:pt>
                <c:pt idx="58">
                  <c:v>-1.038030522252426</c:v>
                </c:pt>
                <c:pt idx="59">
                  <c:v>-0.98590546119943512</c:v>
                </c:pt>
                <c:pt idx="60">
                  <c:v>-0.90895949843416102</c:v>
                </c:pt>
                <c:pt idx="61">
                  <c:v>-0.82343535879563046</c:v>
                </c:pt>
                <c:pt idx="62">
                  <c:v>-0.74385556461115521</c:v>
                </c:pt>
                <c:pt idx="63">
                  <c:v>-0.68108235329938904</c:v>
                </c:pt>
                <c:pt idx="64">
                  <c:v>-0.64111349361808434</c:v>
                </c:pt>
                <c:pt idx="65">
                  <c:v>-0.62476140250290579</c:v>
                </c:pt>
                <c:pt idx="66">
                  <c:v>-0.62820727525497799</c:v>
                </c:pt>
                <c:pt idx="67">
                  <c:v>-0.64427430483305881</c:v>
                </c:pt>
                <c:pt idx="68">
                  <c:v>-0.66415000745900388</c:v>
                </c:pt>
                <c:pt idx="69">
                  <c:v>-0.6792260011013409</c:v>
                </c:pt>
                <c:pt idx="70">
                  <c:v>-0.68272318404939603</c:v>
                </c:pt>
                <c:pt idx="71">
                  <c:v>-0.67082875042459933</c:v>
                </c:pt>
                <c:pt idx="72">
                  <c:v>-0.64317595048399889</c:v>
                </c:pt>
                <c:pt idx="73">
                  <c:v>-0.60262716755349688</c:v>
                </c:pt>
                <c:pt idx="74">
                  <c:v>-0.55445109556934391</c:v>
                </c:pt>
                <c:pt idx="75">
                  <c:v>-0.50509169405803866</c:v>
                </c:pt>
                <c:pt idx="76">
                  <c:v>-0.46079145428510665</c:v>
                </c:pt>
                <c:pt idx="77">
                  <c:v>-0.4263440728037306</c:v>
                </c:pt>
                <c:pt idx="78">
                  <c:v>-0.40421174580053876</c:v>
                </c:pt>
                <c:pt idx="79">
                  <c:v>-0.39415964593841435</c:v>
                </c:pt>
                <c:pt idx="80">
                  <c:v>-0.39345211245220468</c:v>
                </c:pt>
                <c:pt idx="81">
                  <c:v>-0.39754326739456436</c:v>
                </c:pt>
                <c:pt idx="82">
                  <c:v>-0.40110074722519462</c:v>
                </c:pt>
                <c:pt idx="83">
                  <c:v>-0.39914247407715575</c:v>
                </c:pt>
                <c:pt idx="84">
                  <c:v>-0.3880530136015255</c:v>
                </c:pt>
                <c:pt idx="85">
                  <c:v>-0.3662791283901804</c:v>
                </c:pt>
                <c:pt idx="86">
                  <c:v>-0.33457565360533159</c:v>
                </c:pt>
                <c:pt idx="87">
                  <c:v>-0.29576755158984536</c:v>
                </c:pt>
                <c:pt idx="88">
                  <c:v>-0.25409258091304138</c:v>
                </c:pt>
                <c:pt idx="89">
                  <c:v>-0.2142718259725459</c:v>
                </c:pt>
                <c:pt idx="90">
                  <c:v>-0.18050634476505567</c:v>
                </c:pt>
                <c:pt idx="91">
                  <c:v>-0.15560802363052895</c:v>
                </c:pt>
                <c:pt idx="92">
                  <c:v>-0.14044035676915195</c:v>
                </c:pt>
                <c:pt idx="93">
                  <c:v>-0.13377767516900868</c:v>
                </c:pt>
                <c:pt idx="94">
                  <c:v>-0.13260350926976477</c:v>
                </c:pt>
                <c:pt idx="95">
                  <c:v>-0.13277833316154719</c:v>
                </c:pt>
                <c:pt idx="96">
                  <c:v>-0.1299321905001122</c:v>
                </c:pt>
                <c:pt idx="97">
                  <c:v>-0.1203935223473647</c:v>
                </c:pt>
                <c:pt idx="98">
                  <c:v>-0.1019604539671303</c:v>
                </c:pt>
                <c:pt idx="99">
                  <c:v>-7.4355433754151323E-2</c:v>
                </c:pt>
                <c:pt idx="100">
                  <c:v>-3.9271029566677808E-2</c:v>
                </c:pt>
                <c:pt idx="101">
                  <c:v>-1.559907460960839E-16</c:v>
                </c:pt>
                <c:pt idx="102">
                  <c:v>3.9271029566677516E-2</c:v>
                </c:pt>
                <c:pt idx="103">
                  <c:v>7.4355433754151434E-2</c:v>
                </c:pt>
                <c:pt idx="104">
                  <c:v>0.10196045396712988</c:v>
                </c:pt>
                <c:pt idx="105">
                  <c:v>0.12039352234736461</c:v>
                </c:pt>
                <c:pt idx="106">
                  <c:v>0.12993219050011209</c:v>
                </c:pt>
                <c:pt idx="107">
                  <c:v>0.13277833316154702</c:v>
                </c:pt>
                <c:pt idx="108">
                  <c:v>0.1326035092697645</c:v>
                </c:pt>
                <c:pt idx="109">
                  <c:v>0.13377767516900987</c:v>
                </c:pt>
                <c:pt idx="110">
                  <c:v>0.14044035676915159</c:v>
                </c:pt>
                <c:pt idx="111">
                  <c:v>0.15560802363052892</c:v>
                </c:pt>
                <c:pt idx="112">
                  <c:v>0.18050634476505556</c:v>
                </c:pt>
                <c:pt idx="113">
                  <c:v>0.2142718259725469</c:v>
                </c:pt>
                <c:pt idx="114">
                  <c:v>0.25409258091304077</c:v>
                </c:pt>
                <c:pt idx="115">
                  <c:v>0.29576755158984352</c:v>
                </c:pt>
                <c:pt idx="116">
                  <c:v>0.33457565360533098</c:v>
                </c:pt>
                <c:pt idx="117">
                  <c:v>0.36627912839018029</c:v>
                </c:pt>
                <c:pt idx="118">
                  <c:v>0.3880530136015245</c:v>
                </c:pt>
                <c:pt idx="119">
                  <c:v>0.39914247407715531</c:v>
                </c:pt>
                <c:pt idx="120">
                  <c:v>0.40110074722519534</c:v>
                </c:pt>
                <c:pt idx="121">
                  <c:v>0.39754326739456447</c:v>
                </c:pt>
                <c:pt idx="122">
                  <c:v>0.39345211245220535</c:v>
                </c:pt>
                <c:pt idx="123">
                  <c:v>0.39415964593841402</c:v>
                </c:pt>
                <c:pt idx="124">
                  <c:v>0.40421174580053854</c:v>
                </c:pt>
                <c:pt idx="125">
                  <c:v>0.42634407280373032</c:v>
                </c:pt>
                <c:pt idx="126">
                  <c:v>0.46079145428510598</c:v>
                </c:pt>
                <c:pt idx="127">
                  <c:v>0.50509169405803811</c:v>
                </c:pt>
                <c:pt idx="128">
                  <c:v>0.55445109556934391</c:v>
                </c:pt>
                <c:pt idx="129">
                  <c:v>0.6026271675534971</c:v>
                </c:pt>
                <c:pt idx="130">
                  <c:v>0.64317595048399856</c:v>
                </c:pt>
                <c:pt idx="131">
                  <c:v>0.67082875042459877</c:v>
                </c:pt>
                <c:pt idx="132">
                  <c:v>0.68272318404939647</c:v>
                </c:pt>
                <c:pt idx="133">
                  <c:v>0.67922600110134135</c:v>
                </c:pt>
                <c:pt idx="134">
                  <c:v>0.66415000745900421</c:v>
                </c:pt>
                <c:pt idx="135">
                  <c:v>0.6442743048330587</c:v>
                </c:pt>
                <c:pt idx="136">
                  <c:v>0.62820727525497788</c:v>
                </c:pt>
                <c:pt idx="137">
                  <c:v>0.62476140250290624</c:v>
                </c:pt>
                <c:pt idx="138">
                  <c:v>0.6411134936180849</c:v>
                </c:pt>
                <c:pt idx="139">
                  <c:v>0.68108235329938815</c:v>
                </c:pt>
                <c:pt idx="140">
                  <c:v>0.74385556461115354</c:v>
                </c:pt>
                <c:pt idx="141">
                  <c:v>0.82343535879562968</c:v>
                </c:pt>
                <c:pt idx="142">
                  <c:v>0.9089594984341588</c:v>
                </c:pt>
                <c:pt idx="143">
                  <c:v>0.98590546119943334</c:v>
                </c:pt>
                <c:pt idx="144">
                  <c:v>1.0380305222524262</c:v>
                </c:pt>
                <c:pt idx="145">
                  <c:v>1.0497643186545154</c:v>
                </c:pt>
                <c:pt idx="146">
                  <c:v>1.0086790564426729</c:v>
                </c:pt>
                <c:pt idx="147">
                  <c:v>0.9076332121158448</c:v>
                </c:pt>
                <c:pt idx="148">
                  <c:v>0.74622419833342324</c:v>
                </c:pt>
                <c:pt idx="149">
                  <c:v>0.53128869786683719</c:v>
                </c:pt>
                <c:pt idx="150">
                  <c:v>0.27633955017799522</c:v>
                </c:pt>
                <c:pt idx="151">
                  <c:v>1.7671444210651765E-15</c:v>
                </c:pt>
                <c:pt idx="152">
                  <c:v>1.7671444210651765E-15</c:v>
                </c:pt>
                <c:pt idx="153">
                  <c:v>-0.2763395501779915</c:v>
                </c:pt>
                <c:pt idx="154">
                  <c:v>-0.53128869786683475</c:v>
                </c:pt>
                <c:pt idx="155">
                  <c:v>-0.7462241983334208</c:v>
                </c:pt>
                <c:pt idx="156">
                  <c:v>-0.90763321211584314</c:v>
                </c:pt>
                <c:pt idx="157">
                  <c:v>-1.008679056442672</c:v>
                </c:pt>
                <c:pt idx="158">
                  <c:v>-1.0497643186545158</c:v>
                </c:pt>
                <c:pt idx="159">
                  <c:v>-1.0380305222524264</c:v>
                </c:pt>
                <c:pt idx="160">
                  <c:v>-0.98590546119943478</c:v>
                </c:pt>
                <c:pt idx="161">
                  <c:v>-0.9089594984341598</c:v>
                </c:pt>
                <c:pt idx="162">
                  <c:v>-0.82343535879563079</c:v>
                </c:pt>
                <c:pt idx="163">
                  <c:v>-0.74385556461115443</c:v>
                </c:pt>
                <c:pt idx="164">
                  <c:v>-0.68108235329938882</c:v>
                </c:pt>
                <c:pt idx="165">
                  <c:v>-0.64111349361808534</c:v>
                </c:pt>
                <c:pt idx="166">
                  <c:v>-0.62476140250290557</c:v>
                </c:pt>
                <c:pt idx="167">
                  <c:v>-0.62820727525497777</c:v>
                </c:pt>
                <c:pt idx="168">
                  <c:v>-0.64427430483305814</c:v>
                </c:pt>
                <c:pt idx="169">
                  <c:v>-0.66415000745900388</c:v>
                </c:pt>
                <c:pt idx="170">
                  <c:v>-0.67922600110134146</c:v>
                </c:pt>
                <c:pt idx="171">
                  <c:v>-0.68272318404939614</c:v>
                </c:pt>
                <c:pt idx="172">
                  <c:v>-0.67082875042459944</c:v>
                </c:pt>
                <c:pt idx="173">
                  <c:v>-0.64317595048399867</c:v>
                </c:pt>
                <c:pt idx="174">
                  <c:v>-0.60262716755349688</c:v>
                </c:pt>
                <c:pt idx="175">
                  <c:v>-0.55445109556934569</c:v>
                </c:pt>
                <c:pt idx="176">
                  <c:v>-0.50509169405803889</c:v>
                </c:pt>
                <c:pt idx="177">
                  <c:v>-0.46079145428510632</c:v>
                </c:pt>
                <c:pt idx="178">
                  <c:v>-0.4263440728037311</c:v>
                </c:pt>
                <c:pt idx="179">
                  <c:v>-0.40421174580053831</c:v>
                </c:pt>
                <c:pt idx="180">
                  <c:v>-0.39415964593841457</c:v>
                </c:pt>
                <c:pt idx="181">
                  <c:v>-0.39345211245220479</c:v>
                </c:pt>
                <c:pt idx="182">
                  <c:v>-0.39754326739456475</c:v>
                </c:pt>
                <c:pt idx="183">
                  <c:v>-0.40110074722519584</c:v>
                </c:pt>
                <c:pt idx="184">
                  <c:v>-0.39914247407715331</c:v>
                </c:pt>
                <c:pt idx="185">
                  <c:v>-0.38805301360152478</c:v>
                </c:pt>
                <c:pt idx="186">
                  <c:v>-0.36627912839018101</c:v>
                </c:pt>
                <c:pt idx="187">
                  <c:v>-0.33457565360533092</c:v>
                </c:pt>
                <c:pt idx="188">
                  <c:v>-0.29576755158984364</c:v>
                </c:pt>
                <c:pt idx="189">
                  <c:v>-0.25409258091304121</c:v>
                </c:pt>
                <c:pt idx="190">
                  <c:v>-0.2142718259725471</c:v>
                </c:pt>
                <c:pt idx="191">
                  <c:v>-0.18050634476505684</c:v>
                </c:pt>
                <c:pt idx="192">
                  <c:v>-0.1556080236305285</c:v>
                </c:pt>
                <c:pt idx="193">
                  <c:v>-0.14044035676915184</c:v>
                </c:pt>
                <c:pt idx="194">
                  <c:v>-0.13377767516900857</c:v>
                </c:pt>
                <c:pt idx="195">
                  <c:v>-0.13260350926976563</c:v>
                </c:pt>
                <c:pt idx="196">
                  <c:v>-0.13277833316154647</c:v>
                </c:pt>
                <c:pt idx="197">
                  <c:v>-0.1299321905001119</c:v>
                </c:pt>
                <c:pt idx="198">
                  <c:v>-0.12039352234736525</c:v>
                </c:pt>
                <c:pt idx="199">
                  <c:v>-0.10196045396712956</c:v>
                </c:pt>
                <c:pt idx="200">
                  <c:v>-7.4355433754152128E-2</c:v>
                </c:pt>
                <c:pt idx="201">
                  <c:v>-3.9271029566677405E-2</c:v>
                </c:pt>
                <c:pt idx="202">
                  <c:v>-3.1198149219216781E-16</c:v>
                </c:pt>
              </c:numCache>
            </c:numRef>
          </c:val>
        </c:ser>
        <c:marker val="1"/>
        <c:axId val="106838272"/>
        <c:axId val="159472256"/>
      </c:lineChart>
      <c:catAx>
        <c:axId val="106838272"/>
        <c:scaling>
          <c:orientation val="minMax"/>
        </c:scaling>
        <c:axPos val="b"/>
        <c:tickLblPos val="nextTo"/>
        <c:crossAx val="159472256"/>
        <c:crosses val="autoZero"/>
        <c:auto val="1"/>
        <c:lblAlgn val="ctr"/>
        <c:lblOffset val="100"/>
      </c:catAx>
      <c:valAx>
        <c:axId val="159472256"/>
        <c:scaling>
          <c:orientation val="minMax"/>
        </c:scaling>
        <c:axPos val="l"/>
        <c:majorGridlines/>
        <c:numFmt formatCode="0.00" sourceLinked="1"/>
        <c:tickLblPos val="nextTo"/>
        <c:crossAx val="10683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0767868302176518E-2"/>
          <c:y val="2.8290666395185383E-2"/>
          <c:w val="0.74170371560697768"/>
          <c:h val="0.85520323898053563"/>
        </c:manualLayout>
      </c:layout>
      <c:lineChart>
        <c:grouping val="standard"/>
        <c:ser>
          <c:idx val="0"/>
          <c:order val="0"/>
          <c:tx>
            <c:strRef>
              <c:f>'Rect. Sine-FW'!$B$1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Sine-FW'!$B$2:$B$233</c:f>
              <c:numCache>
                <c:formatCode>0.00</c:formatCode>
                <c:ptCount val="232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1.8406306933053809E-2</c:v>
                </c:pt>
                <c:pt idx="159">
                  <c:v>3.8397904505235378E-2</c:v>
                </c:pt>
                <c:pt idx="160">
                  <c:v>5.8374143427580086E-2</c:v>
                </c:pt>
                <c:pt idx="161">
                  <c:v>7.8327033470865295E-2</c:v>
                </c:pt>
                <c:pt idx="162">
                  <c:v>9.8248593745108678E-2</c:v>
                </c:pt>
                <c:pt idx="163">
                  <c:v>0.11813085589181738</c:v>
                </c:pt>
                <c:pt idx="164">
                  <c:v>0.13796586727122684</c:v>
                </c:pt>
                <c:pt idx="165">
                  <c:v>0.15774569414324821</c:v>
                </c:pt>
                <c:pt idx="166">
                  <c:v>0.17746242484086014</c:v>
                </c:pt>
                <c:pt idx="167">
                  <c:v>0.19710817293466984</c:v>
                </c:pt>
                <c:pt idx="168">
                  <c:v>0.21667508038737962</c:v>
                </c:pt>
                <c:pt idx="169">
                  <c:v>0.23615532069689699</c:v>
                </c:pt>
                <c:pt idx="170">
                  <c:v>0.25554110202683122</c:v>
                </c:pt>
                <c:pt idx="171">
                  <c:v>0.27482467032312402</c:v>
                </c:pt>
                <c:pt idx="172">
                  <c:v>0.29399831241556762</c:v>
                </c:pt>
                <c:pt idx="173">
                  <c:v>0.31305435910297019</c:v>
                </c:pt>
                <c:pt idx="174">
                  <c:v>0.33198518822073408</c:v>
                </c:pt>
                <c:pt idx="175">
                  <c:v>0.35078322768961984</c:v>
                </c:pt>
                <c:pt idx="176">
                  <c:v>0.36944095854447712</c:v>
                </c:pt>
                <c:pt idx="177">
                  <c:v>0.38795091794173031</c:v>
                </c:pt>
                <c:pt idx="178">
                  <c:v>0.4063057021444168</c:v>
                </c:pt>
                <c:pt idx="179">
                  <c:v>0.42449796948358259</c:v>
                </c:pt>
                <c:pt idx="180">
                  <c:v>0.44252044329485246</c:v>
                </c:pt>
                <c:pt idx="181">
                  <c:v>0.4603659148289983</c:v>
                </c:pt>
                <c:pt idx="182">
                  <c:v>0.47802724613534286</c:v>
                </c:pt>
                <c:pt idx="183">
                  <c:v>0.49549737291684492</c:v>
                </c:pt>
                <c:pt idx="184">
                  <c:v>0.51276930735572379</c:v>
                </c:pt>
                <c:pt idx="185">
                  <c:v>0.5298361409084934</c:v>
                </c:pt>
                <c:pt idx="186">
                  <c:v>0.54669104706928717</c:v>
                </c:pt>
                <c:pt idx="187">
                  <c:v>0.56332728410037003</c:v>
                </c:pt>
                <c:pt idx="188">
                  <c:v>0.5797381977287428</c:v>
                </c:pt>
                <c:pt idx="189">
                  <c:v>0.59591722380776391</c:v>
                </c:pt>
                <c:pt idx="190">
                  <c:v>0.61185789094271892</c:v>
                </c:pt>
                <c:pt idx="191">
                  <c:v>0.6275538230792933</c:v>
                </c:pt>
                <c:pt idx="192">
                  <c:v>0.64299874205390883</c:v>
                </c:pt>
                <c:pt idx="193">
                  <c:v>0.65818647010490494</c:v>
                </c:pt>
                <c:pt idx="194">
                  <c:v>0.67311093234356167</c:v>
                </c:pt>
                <c:pt idx="195">
                  <c:v>0.68776615918397377</c:v>
                </c:pt>
                <c:pt idx="196">
                  <c:v>0.70214628873080542</c:v>
                </c:pt>
                <c:pt idx="197">
                  <c:v>0.71624556912397053</c:v>
                </c:pt>
                <c:pt idx="198">
                  <c:v>0.73005836083929954</c:v>
                </c:pt>
                <c:pt idx="199">
                  <c:v>0.74357913894427463</c:v>
                </c:pt>
                <c:pt idx="200">
                  <c:v>0.7568024953079282</c:v>
                </c:pt>
                <c:pt idx="201">
                  <c:v>0.76972314076402382</c:v>
                </c:pt>
                <c:pt idx="202">
                  <c:v>0.7823359072266528</c:v>
                </c:pt>
                <c:pt idx="203">
                  <c:v>0.79463574975739681</c:v>
                </c:pt>
                <c:pt idx="204">
                  <c:v>0.80661774858324053</c:v>
                </c:pt>
                <c:pt idx="205">
                  <c:v>0.81827711106441026</c:v>
                </c:pt>
                <c:pt idx="206">
                  <c:v>0.82960917361137088</c:v>
                </c:pt>
                <c:pt idx="207">
                  <c:v>0.84060940355019453</c:v>
                </c:pt>
                <c:pt idx="208">
                  <c:v>0.85127340093557446</c:v>
                </c:pt>
                <c:pt idx="209">
                  <c:v>0.86159690031074054</c:v>
                </c:pt>
                <c:pt idx="210">
                  <c:v>0.87157577241358819</c:v>
                </c:pt>
                <c:pt idx="211">
                  <c:v>0.8812060258283253</c:v>
                </c:pt>
                <c:pt idx="212">
                  <c:v>0.8904838085819885</c:v>
                </c:pt>
                <c:pt idx="213">
                  <c:v>0.89940540968517768</c:v>
                </c:pt>
                <c:pt idx="214">
                  <c:v>0.90796726061640542</c:v>
                </c:pt>
                <c:pt idx="215">
                  <c:v>0.9161659367494549</c:v>
                </c:pt>
                <c:pt idx="216">
                  <c:v>0.92399815872318791</c:v>
                </c:pt>
                <c:pt idx="217">
                  <c:v>0.93146079375324253</c:v>
                </c:pt>
                <c:pt idx="218">
                  <c:v>0.93855085688510786</c:v>
                </c:pt>
                <c:pt idx="219">
                  <c:v>0.94526551218806332</c:v>
                </c:pt>
                <c:pt idx="220">
                  <c:v>0.95160207388951601</c:v>
                </c:pt>
                <c:pt idx="221">
                  <c:v>0.95755800744927111</c:v>
                </c:pt>
                <c:pt idx="222">
                  <c:v>0.96313093057331667</c:v>
                </c:pt>
                <c:pt idx="223">
                  <c:v>0.96831861416670717</c:v>
                </c:pt>
                <c:pt idx="224">
                  <c:v>0.97311898322517387</c:v>
                </c:pt>
                <c:pt idx="225">
                  <c:v>0.97753011766509701</c:v>
                </c:pt>
                <c:pt idx="226">
                  <c:v>0.98155025309151533</c:v>
                </c:pt>
                <c:pt idx="227">
                  <c:v>0.98517778150385948</c:v>
                </c:pt>
                <c:pt idx="228">
                  <c:v>0.98841125193913049</c:v>
                </c:pt>
                <c:pt idx="229">
                  <c:v>0.99124937105226696</c:v>
                </c:pt>
                <c:pt idx="230">
                  <c:v>0.99369100363346441</c:v>
                </c:pt>
                <c:pt idx="231">
                  <c:v>0.99573517306224535</c:v>
                </c:pt>
              </c:numCache>
            </c:numRef>
          </c:val>
        </c:ser>
        <c:ser>
          <c:idx val="1"/>
          <c:order val="1"/>
          <c:tx>
            <c:strRef>
              <c:f>'Rect. Sine-FW'!$J$1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'Rect. Sine-FW'!$J$2:$J$233</c:f>
              <c:numCache>
                <c:formatCode>General</c:formatCode>
                <c:ptCount val="232"/>
                <c:pt idx="0">
                  <c:v>0.1273239544735163</c:v>
                </c:pt>
                <c:pt idx="1">
                  <c:v>0.12793491935119949</c:v>
                </c:pt>
                <c:pt idx="2">
                  <c:v>0.12976553433723348</c:v>
                </c:pt>
                <c:pt idx="3">
                  <c:v>0.13280897246737167</c:v>
                </c:pt>
                <c:pt idx="4">
                  <c:v>0.1370538953180912</c:v>
                </c:pt>
                <c:pt idx="5">
                  <c:v>0.14248451252883432</c:v>
                </c:pt>
                <c:pt idx="6">
                  <c:v>0.1490806646285972</c:v>
                </c:pt>
                <c:pt idx="7">
                  <c:v>0.15681792866614452</c:v>
                </c:pt>
                <c:pt idx="8">
                  <c:v>0.16566774600548162</c:v>
                </c:pt>
                <c:pt idx="9">
                  <c:v>0.17559757151461247</c:v>
                </c:pt>
                <c:pt idx="10">
                  <c:v>0.18657104324685692</c:v>
                </c:pt>
                <c:pt idx="11">
                  <c:v>0.19854817159093296</c:v>
                </c:pt>
                <c:pt idx="12">
                  <c:v>0.21148554674938841</c:v>
                </c:pt>
                <c:pt idx="13">
                  <c:v>0.22533656329552493</c:v>
                </c:pt>
                <c:pt idx="14">
                  <c:v>0.24005166045739662</c:v>
                </c:pt>
                <c:pt idx="15">
                  <c:v>0.25557857668440087</c:v>
                </c:pt>
                <c:pt idx="16">
                  <c:v>0.27186261696801811</c:v>
                </c:pt>
                <c:pt idx="17">
                  <c:v>0.28884693131390438</c:v>
                </c:pt>
                <c:pt idx="18">
                  <c:v>0.30647280269827282</c:v>
                </c:pt>
                <c:pt idx="19">
                  <c:v>0.32467994278771461</c:v>
                </c:pt>
                <c:pt idx="20">
                  <c:v>0.3434067936586338</c:v>
                </c:pt>
                <c:pt idx="21">
                  <c:v>0.36259083372057443</c:v>
                </c:pt>
                <c:pt idx="22">
                  <c:v>0.38216888602709853</c:v>
                </c:pt>
                <c:pt idx="23">
                  <c:v>0.40207742714863737</c:v>
                </c:pt>
                <c:pt idx="24">
                  <c:v>0.42225289478395511</c:v>
                </c:pt>
                <c:pt idx="25">
                  <c:v>0.44263199230049588</c:v>
                </c:pt>
                <c:pt idx="26">
                  <c:v>0.46315198841883742</c:v>
                </c:pt>
                <c:pt idx="27">
                  <c:v>0.48375101029259071</c:v>
                </c:pt>
                <c:pt idx="28">
                  <c:v>0.50436832828210676</c:v>
                </c:pt>
                <c:pt idx="29">
                  <c:v>0.52494463077799103</c:v>
                </c:pt>
                <c:pt idx="30">
                  <c:v>0.5454222874982898</c:v>
                </c:pt>
                <c:pt idx="31">
                  <c:v>0.56574559976087191</c:v>
                </c:pt>
                <c:pt idx="32">
                  <c:v>0.58586103631947584</c:v>
                </c:pt>
                <c:pt idx="33">
                  <c:v>0.60571745344756189</c:v>
                </c:pt>
                <c:pt idx="34">
                  <c:v>0.62526629805789313</c:v>
                </c:pt>
                <c:pt idx="35">
                  <c:v>0.64446179275698579</c:v>
                </c:pt>
                <c:pt idx="36">
                  <c:v>0.66326110185151765</c:v>
                </c:pt>
                <c:pt idx="37">
                  <c:v>0.6816244774476935</c:v>
                </c:pt>
                <c:pt idx="38">
                  <c:v>0.69951538491364718</c:v>
                </c:pt>
                <c:pt idx="39">
                  <c:v>0.71690060710838266</c:v>
                </c:pt>
                <c:pt idx="40">
                  <c:v>0.73375032691766728</c:v>
                </c:pt>
                <c:pt idx="41">
                  <c:v>0.75003818777680387</c:v>
                </c:pt>
                <c:pt idx="42">
                  <c:v>0.76574133200144556</c:v>
                </c:pt>
                <c:pt idx="43">
                  <c:v>0.78084041688965433</c:v>
                </c:pt>
                <c:pt idx="44">
                  <c:v>0.79531960870035356</c:v>
                </c:pt>
                <c:pt idx="45">
                  <c:v>0.80916655475426291</c:v>
                </c:pt>
                <c:pt idx="46">
                  <c:v>0.82237233404243371</c:v>
                </c:pt>
                <c:pt idx="47">
                  <c:v>0.83493138686374779</c:v>
                </c:pt>
                <c:pt idx="48">
                  <c:v>0.84684142414531327</c:v>
                </c:pt>
                <c:pt idx="49">
                  <c:v>0.85810331722775768</c:v>
                </c:pt>
                <c:pt idx="50">
                  <c:v>0.86872096902016382</c:v>
                </c:pt>
                <c:pt idx="51">
                  <c:v>0.87870116754602234</c:v>
                </c:pt>
                <c:pt idx="52">
                  <c:v>0.88805342301136447</c:v>
                </c:pt>
                <c:pt idx="53">
                  <c:v>0.89678978962847644</c:v>
                </c:pt>
                <c:pt idx="54">
                  <c:v>0.90492467352263906</c:v>
                </c:pt>
                <c:pt idx="55">
                  <c:v>0.91247462813459002</c:v>
                </c:pt>
                <c:pt idx="56">
                  <c:v>0.91945813860732628</c:v>
                </c:pt>
                <c:pt idx="57">
                  <c:v>0.92589539671197751</c:v>
                </c:pt>
                <c:pt idx="58">
                  <c:v>0.93180806792336357</c:v>
                </c:pt>
                <c:pt idx="59">
                  <c:v>0.93721905230116276</c:v>
                </c:pt>
                <c:pt idx="60">
                  <c:v>0.94215224086706795</c:v>
                </c:pt>
                <c:pt idx="61">
                  <c:v>0.94663226919168708</c:v>
                </c:pt>
                <c:pt idx="62">
                  <c:v>0.95068426991712363</c:v>
                </c:pt>
                <c:pt idx="63">
                  <c:v>0.95433362594205229</c:v>
                </c:pt>
                <c:pt idx="64">
                  <c:v>0.95760572598573246</c:v>
                </c:pt>
                <c:pt idx="65">
                  <c:v>0.96052572422581284</c:v>
                </c:pt>
                <c:pt idx="66">
                  <c:v>0.96311830567214318</c:v>
                </c:pt>
                <c:pt idx="67">
                  <c:v>0.96540745889534785</c:v>
                </c:pt>
                <c:pt idx="68">
                  <c:v>0.96741625767490191</c:v>
                </c:pt>
                <c:pt idx="69">
                  <c:v>0.9691666530672518</c:v>
                </c:pt>
                <c:pt idx="70">
                  <c:v>0.97067927732056747</c:v>
                </c:pt>
                <c:pt idx="71">
                  <c:v>0.97197326097946524</c:v>
                </c:pt>
                <c:pt idx="72">
                  <c:v>0.97306606443106691</c:v>
                </c:pt>
                <c:pt idx="73">
                  <c:v>0.97397332504365219</c:v>
                </c:pt>
                <c:pt idx="74">
                  <c:v>0.97470872094156225</c:v>
                </c:pt>
                <c:pt idx="75">
                  <c:v>0.97528385234564463</c:v>
                </c:pt>
                <c:pt idx="76">
                  <c:v>0.97570814128811278</c:v>
                </c:pt>
                <c:pt idx="77">
                  <c:v>0.9759887503850313</c:v>
                </c:pt>
                <c:pt idx="78">
                  <c:v>0.97613052121953503</c:v>
                </c:pt>
                <c:pt idx="79">
                  <c:v>0.97613593275519839</c:v>
                </c:pt>
                <c:pt idx="80">
                  <c:v>0.97600508006254827</c:v>
                </c:pt>
                <c:pt idx="81">
                  <c:v>0.97573567350346757</c:v>
                </c:pt>
                <c:pt idx="82">
                  <c:v>0.9753230583790371</c:v>
                </c:pt>
                <c:pt idx="83">
                  <c:v>0.97476025490713358</c:v>
                </c:pt>
                <c:pt idx="84">
                  <c:v>0.97403801825774139</c:v>
                </c:pt>
                <c:pt idx="85">
                  <c:v>0.97314491823733817</c:v>
                </c:pt>
                <c:pt idx="86">
                  <c:v>0.97206743807977203</c:v>
                </c:pt>
                <c:pt idx="87">
                  <c:v>0.97079009167062935</c:v>
                </c:pt>
                <c:pt idx="88">
                  <c:v>0.96929555840604198</c:v>
                </c:pt>
                <c:pt idx="89">
                  <c:v>0.96756483476602373</c:v>
                </c:pt>
                <c:pt idx="90">
                  <c:v>0.96557740156754723</c:v>
                </c:pt>
                <c:pt idx="91">
                  <c:v>0.96331140575440433</c:v>
                </c:pt>
                <c:pt idx="92">
                  <c:v>0.96074385548017094</c:v>
                </c:pt>
                <c:pt idx="93">
                  <c:v>0.9578508271479439</c:v>
                </c:pt>
                <c:pt idx="94">
                  <c:v>0.95460768298656318</c:v>
                </c:pt>
                <c:pt idx="95">
                  <c:v>0.95098929766831253</c:v>
                </c:pt>
                <c:pt idx="96">
                  <c:v>0.94697029240810093</c:v>
                </c:pt>
                <c:pt idx="97">
                  <c:v>0.94252527492929339</c:v>
                </c:pt>
                <c:pt idx="98">
                  <c:v>0.93762908363703856</c:v>
                </c:pt>
                <c:pt idx="99">
                  <c:v>0.9322570343064368</c:v>
                </c:pt>
                <c:pt idx="100">
                  <c:v>0.92638516757041955</c:v>
                </c:pt>
                <c:pt idx="101">
                  <c:v>0.91999049548093381</c:v>
                </c:pt>
                <c:pt idx="102">
                  <c:v>0.91305124541701521</c:v>
                </c:pt>
                <c:pt idx="103">
                  <c:v>0.90554709962461089</c:v>
                </c:pt>
                <c:pt idx="104">
                  <c:v>0.89745942869550321</c:v>
                </c:pt>
                <c:pt idx="105">
                  <c:v>0.88877151732626536</c:v>
                </c:pt>
                <c:pt idx="106">
                  <c:v>0.8794687807426359</c:v>
                </c:pt>
                <c:pt idx="107">
                  <c:v>0.86953897022974869</c:v>
                </c:pt>
                <c:pt idx="108">
                  <c:v>0.85897236627397344</c:v>
                </c:pt>
                <c:pt idx="109">
                  <c:v>0.84776195789727382</c:v>
                </c:pt>
                <c:pt idx="110">
                  <c:v>0.83590360684952159</c:v>
                </c:pt>
                <c:pt idx="111">
                  <c:v>0.82339619541756603</c:v>
                </c:pt>
                <c:pt idx="112">
                  <c:v>0.81024175671147225</c:v>
                </c:pt>
                <c:pt idx="113">
                  <c:v>0.79644558639754592</c:v>
                </c:pt>
                <c:pt idx="114">
                  <c:v>0.7820163349638809</c:v>
                </c:pt>
                <c:pt idx="115">
                  <c:v>0.76696607972645148</c:v>
                </c:pt>
                <c:pt idx="116">
                  <c:v>0.75131037591143424</c:v>
                </c:pt>
                <c:pt idx="117">
                  <c:v>0.73506828628170129</c:v>
                </c:pt>
                <c:pt idx="118">
                  <c:v>0.71826238891139893</c:v>
                </c:pt>
                <c:pt idx="119">
                  <c:v>0.70091876285137134</c:v>
                </c:pt>
                <c:pt idx="120">
                  <c:v>0.68306695156900854</c:v>
                </c:pt>
                <c:pt idx="121">
                  <c:v>0.66473990418799522</c:v>
                </c:pt>
                <c:pt idx="122">
                  <c:v>0.64597389469550714</c:v>
                </c:pt>
                <c:pt idx="123">
                  <c:v>0.62680841942572874</c:v>
                </c:pt>
                <c:pt idx="124">
                  <c:v>0.60728607326825546</c:v>
                </c:pt>
                <c:pt idx="125">
                  <c:v>0.58745240518709085</c:v>
                </c:pt>
                <c:pt idx="126">
                  <c:v>0.5673557537696825</c:v>
                </c:pt>
                <c:pt idx="127">
                  <c:v>0.54704706365489708</c:v>
                </c:pt>
                <c:pt idx="128">
                  <c:v>0.5265796838131872</c:v>
                </c:pt>
                <c:pt idx="129">
                  <c:v>0.50600914877065417</c:v>
                </c:pt>
                <c:pt idx="130">
                  <c:v>0.48539294398048854</c:v>
                </c:pt>
                <c:pt idx="131">
                  <c:v>0.46479025664967388</c:v>
                </c:pt>
                <c:pt idx="132">
                  <c:v>0.44426171342517717</c:v>
                </c:pt>
                <c:pt idx="133">
                  <c:v>0.42386910643151199</c:v>
                </c:pt>
                <c:pt idx="134">
                  <c:v>0.40367510922997701</c:v>
                </c:pt>
                <c:pt idx="135">
                  <c:v>0.38374298433853876</c:v>
                </c:pt>
                <c:pt idx="136">
                  <c:v>0.36413628400978526</c:v>
                </c:pt>
                <c:pt idx="137">
                  <c:v>0.3449185460122699</c:v>
                </c:pt>
                <c:pt idx="138">
                  <c:v>0.32615298619754834</c:v>
                </c:pt>
                <c:pt idx="139">
                  <c:v>0.30790218966106175</c:v>
                </c:pt>
                <c:pt idx="140">
                  <c:v>0.29022780231956846</c:v>
                </c:pt>
                <c:pt idx="141">
                  <c:v>0.27319022473093207</c:v>
                </c:pt>
                <c:pt idx="142">
                  <c:v>0.25684830997377056</c:v>
                </c:pt>
                <c:pt idx="143">
                  <c:v>0.24125906738474284</c:v>
                </c:pt>
                <c:pt idx="144">
                  <c:v>0.22647737392024536</c:v>
                </c:pt>
                <c:pt idx="145">
                  <c:v>0.21255569486719339</c:v>
                </c:pt>
                <c:pt idx="146">
                  <c:v>0.19954381557462103</c:v>
                </c:pt>
                <c:pt idx="147">
                  <c:v>0.18748858581438921</c:v>
                </c:pt>
                <c:pt idx="148">
                  <c:v>0.17643367830572676</c:v>
                </c:pt>
                <c:pt idx="149">
                  <c:v>0.16641936285510994</c:v>
                </c:pt>
                <c:pt idx="150">
                  <c:v>0.15748229747063225</c:v>
                </c:pt>
                <c:pt idx="151">
                  <c:v>0.14965533770910461</c:v>
                </c:pt>
                <c:pt idx="152">
                  <c:v>0.14296736540528965</c:v>
                </c:pt>
                <c:pt idx="153">
                  <c:v>0.13744313781659806</c:v>
                </c:pt>
                <c:pt idx="154">
                  <c:v>0.13310315809399054</c:v>
                </c:pt>
                <c:pt idx="155">
                  <c:v>0.12996356786150198</c:v>
                </c:pt>
                <c:pt idx="156">
                  <c:v>0.12803606255355138</c:v>
                </c:pt>
                <c:pt idx="157">
                  <c:v>0.12732783002184989</c:v>
                </c:pt>
                <c:pt idx="158">
                  <c:v>0.12784151278315015</c:v>
                </c:pt>
                <c:pt idx="159">
                  <c:v>0.1295751941361607</c:v>
                </c:pt>
                <c:pt idx="160">
                  <c:v>0.13252240823160155</c:v>
                </c:pt>
                <c:pt idx="161">
                  <c:v>0.13667217403448789</c:v>
                </c:pt>
                <c:pt idx="162">
                  <c:v>0.14200905297323524</c:v>
                </c:pt>
                <c:pt idx="163">
                  <c:v>0.14851322992697225</c:v>
                </c:pt>
                <c:pt idx="164">
                  <c:v>0.15616061706144169</c:v>
                </c:pt>
                <c:pt idx="165">
                  <c:v>0.16492297988595084</c:v>
                </c:pt>
                <c:pt idx="166">
                  <c:v>0.17476808476986738</c:v>
                </c:pt>
                <c:pt idx="167">
                  <c:v>0.1856598670279932</c:v>
                </c:pt>
                <c:pt idx="168">
                  <c:v>0.19755861856059387</c:v>
                </c:pt>
                <c:pt idx="169">
                  <c:v>0.21042119391670061</c:v>
                </c:pt>
                <c:pt idx="170">
                  <c:v>0.22420123353926563</c:v>
                </c:pt>
                <c:pt idx="171">
                  <c:v>0.23884940284853351</c:v>
                </c:pt>
                <c:pt idx="172">
                  <c:v>0.25431364572623461</c:v>
                </c:pt>
                <c:pt idx="173">
                  <c:v>0.2705394508784954</c:v>
                </c:pt>
                <c:pt idx="174">
                  <c:v>0.28747012948022699</c:v>
                </c:pt>
                <c:pt idx="175">
                  <c:v>0.30504710243866773</c:v>
                </c:pt>
                <c:pt idx="176">
                  <c:v>0.32321019555912012</c:v>
                </c:pt>
                <c:pt idx="177">
                  <c:v>0.3418979408520752</c:v>
                </c:pt>
                <c:pt idx="178">
                  <c:v>0.36104788218813461</c:v>
                </c:pt>
                <c:pt idx="179">
                  <c:v>0.38059688348561049</c:v>
                </c:pt>
                <c:pt idx="180">
                  <c:v>0.40048143760554594</c:v>
                </c:pt>
                <c:pt idx="181">
                  <c:v>0.42063797413019688</c:v>
                </c:pt>
                <c:pt idx="182">
                  <c:v>0.44100316421374436</c:v>
                </c:pt>
                <c:pt idx="183">
                  <c:v>0.46151422071806381</c:v>
                </c:pt>
                <c:pt idx="184">
                  <c:v>0.48210919188160778</c:v>
                </c:pt>
                <c:pt idx="185">
                  <c:v>0.50272724681562975</c:v>
                </c:pt>
                <c:pt idx="186">
                  <c:v>0.52330895117877496</c:v>
                </c:pt>
                <c:pt idx="187">
                  <c:v>0.54379653144813622</c:v>
                </c:pt>
                <c:pt idx="188">
                  <c:v>0.56413412628176585</c:v>
                </c:pt>
                <c:pt idx="189">
                  <c:v>0.58426802355386287</c:v>
                </c:pt>
                <c:pt idx="190">
                  <c:v>0.60414688173884823</c:v>
                </c:pt>
                <c:pt idx="191">
                  <c:v>0.62372193442370949</c:v>
                </c:pt>
                <c:pt idx="192">
                  <c:v>0.64294717683864089</c:v>
                </c:pt>
                <c:pt idx="193">
                  <c:v>0.66177953341344642</c:v>
                </c:pt>
                <c:pt idx="194">
                  <c:v>0.68017900549063637</c:v>
                </c:pt>
                <c:pt idx="195">
                  <c:v>0.69810879845484897</c:v>
                </c:pt>
                <c:pt idx="196">
                  <c:v>0.7155354276713356</c:v>
                </c:pt>
                <c:pt idx="197">
                  <c:v>0.73242880276291134</c:v>
                </c:pt>
                <c:pt idx="198">
                  <c:v>0.74876228989411553</c:v>
                </c:pt>
                <c:pt idx="199">
                  <c:v>0.76451275187245393</c:v>
                </c:pt>
                <c:pt idx="200">
                  <c:v>0.77966056601860867</c:v>
                </c:pt>
                <c:pt idx="201">
                  <c:v>0.79418961989948234</c:v>
                </c:pt>
                <c:pt idx="202">
                  <c:v>0.80808728515900563</c:v>
                </c:pt>
                <c:pt idx="203">
                  <c:v>0.82134436982083692</c:v>
                </c:pt>
                <c:pt idx="204">
                  <c:v>0.833955049573603</c:v>
                </c:pt>
                <c:pt idx="205">
                  <c:v>0.84591677868219661</c:v>
                </c:pt>
                <c:pt idx="206">
                  <c:v>0.85723018129713346</c:v>
                </c:pt>
                <c:pt idx="207">
                  <c:v>0.86789892405713687</c:v>
                </c:pt>
                <c:pt idx="208">
                  <c:v>0.87792957099729407</c:v>
                </c:pt>
                <c:pt idx="209">
                  <c:v>0.88733142188545844</c:v>
                </c:pt>
                <c:pt idx="210">
                  <c:v>0.89611633521246148</c:v>
                </c:pt>
                <c:pt idx="211">
                  <c:v>0.90429853715639241</c:v>
                </c:pt>
                <c:pt idx="212">
                  <c:v>0.91189441792720205</c:v>
                </c:pt>
                <c:pt idx="213">
                  <c:v>0.91892231697454285</c:v>
                </c:pt>
                <c:pt idx="214">
                  <c:v>0.92540229860869261</c:v>
                </c:pt>
                <c:pt idx="215">
                  <c:v>0.93135591964109854</c:v>
                </c:pt>
                <c:pt idx="216">
                  <c:v>0.936805990697263</c:v>
                </c:pt>
                <c:pt idx="217">
                  <c:v>0.94177633289000018</c:v>
                </c:pt>
                <c:pt idx="218">
                  <c:v>0.94629153156537571</c:v>
                </c:pt>
                <c:pt idx="219">
                  <c:v>0.9503766888466989</c:v>
                </c:pt>
                <c:pt idx="220">
                  <c:v>0.95405717670373613</c:v>
                </c:pt>
                <c:pt idx="221">
                  <c:v>0.957358392264818</c:v>
                </c:pt>
                <c:pt idx="222">
                  <c:v>0.9603055170688245</c:v>
                </c:pt>
                <c:pt idx="223">
                  <c:v>0.96292328192226195</c:v>
                </c:pt>
                <c:pt idx="224">
                  <c:v>0.9652357389840388</c:v>
                </c:pt>
                <c:pt idx="225">
                  <c:v>0.96726604264735894</c:v>
                </c:pt>
                <c:pt idx="226">
                  <c:v>0.96903624072475414</c:v>
                </c:pt>
                <c:pt idx="227">
                  <c:v>0.97056707736907333</c:v>
                </c:pt>
                <c:pt idx="228">
                  <c:v>0.97187780908073018</c:v>
                </c:pt>
                <c:pt idx="229">
                  <c:v>0.97298603506020243</c:v>
                </c:pt>
                <c:pt idx="230">
                  <c:v>0.97390754306529415</c:v>
                </c:pt>
                <c:pt idx="231">
                  <c:v>0.97465617182564801</c:v>
                </c:pt>
              </c:numCache>
            </c:numRef>
          </c:val>
        </c:ser>
        <c:ser>
          <c:idx val="2"/>
          <c:order val="2"/>
          <c:tx>
            <c:strRef>
              <c:f>'Rect. Sine-FW'!$K$1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'Rect. Sine-FW'!$K$2:$K$233</c:f>
              <c:numCache>
                <c:formatCode>General</c:formatCode>
                <c:ptCount val="232"/>
                <c:pt idx="0">
                  <c:v>9.0945681766797404E-2</c:v>
                </c:pt>
                <c:pt idx="1">
                  <c:v>9.1818256050521962E-2</c:v>
                </c:pt>
                <c:pt idx="2">
                  <c:v>9.4429936597674291E-2</c:v>
                </c:pt>
                <c:pt idx="3">
                  <c:v>9.8762662590263672E-2</c:v>
                </c:pt>
                <c:pt idx="4">
                  <c:v>0.10478655212775134</c:v>
                </c:pt>
                <c:pt idx="5">
                  <c:v>0.11246022845508252</c:v>
                </c:pt>
                <c:pt idx="6">
                  <c:v>0.12173127079143609</c:v>
                </c:pt>
                <c:pt idx="7">
                  <c:v>0.13253678396609214</c:v>
                </c:pt>
                <c:pt idx="8">
                  <c:v>0.14480407954938412</c:v>
                </c:pt>
                <c:pt idx="9">
                  <c:v>0.15845145974828845</c:v>
                </c:pt>
                <c:pt idx="10">
                  <c:v>0.17338909403711017</c:v>
                </c:pt>
                <c:pt idx="11">
                  <c:v>0.1895199773316098</c:v>
                </c:pt>
                <c:pt idx="12">
                  <c:v>0.20674095750549049</c:v>
                </c:pt>
                <c:pt idx="13">
                  <c:v>0.22494381920500561</c:v>
                </c:pt>
                <c:pt idx="14">
                  <c:v>0.24401641025179827</c:v>
                </c:pt>
                <c:pt idx="15">
                  <c:v>0.26384379644468375</c:v>
                </c:pt>
                <c:pt idx="16">
                  <c:v>0.28430943028409422</c:v>
                </c:pt>
                <c:pt idx="17">
                  <c:v>0.30529631905174404</c:v>
                </c:pt>
                <c:pt idx="18">
                  <c:v>0.32668817778346848</c:v>
                </c:pt>
                <c:pt idx="19">
                  <c:v>0.34837055297308966</c:v>
                </c:pt>
                <c:pt idx="20">
                  <c:v>0.37023190333481398</c:v>
                </c:pt>
                <c:pt idx="21">
                  <c:v>0.39216462462367691</c:v>
                </c:pt>
                <c:pt idx="22">
                  <c:v>0.41406600635799173</c:v>
                </c:pt>
                <c:pt idx="23">
                  <c:v>0.43583910929229619</c:v>
                </c:pt>
                <c:pt idx="24">
                  <c:v>0.45739355363941747</c:v>
                </c:pt>
                <c:pt idx="25">
                  <c:v>0.47864620931943236</c:v>
                </c:pt>
                <c:pt idx="26">
                  <c:v>0.49952178090320598</c:v>
                </c:pt>
                <c:pt idx="27">
                  <c:v>0.51995328139904251</c:v>
                </c:pt>
                <c:pt idx="28">
                  <c:v>0.53988239058175469</c:v>
                </c:pt>
                <c:pt idx="29">
                  <c:v>0.55925969516222462</c:v>
                </c:pt>
                <c:pt idx="30">
                  <c:v>0.57804480971973882</c:v>
                </c:pt>
                <c:pt idx="31">
                  <c:v>0.59620637894621686</c:v>
                </c:pt>
                <c:pt idx="32">
                  <c:v>0.61372196335812312</c:v>
                </c:pt>
                <c:pt idx="33">
                  <c:v>0.630577812195944</c:v>
                </c:pt>
                <c:pt idx="34">
                  <c:v>0.64676852873088386</c:v>
                </c:pt>
                <c:pt idx="35">
                  <c:v>0.66229663461313781</c:v>
                </c:pt>
                <c:pt idx="36">
                  <c:v>0.67717204120627827</c:v>
                </c:pt>
                <c:pt idx="37">
                  <c:v>0.69141143704003316</c:v>
                </c:pt>
                <c:pt idx="38">
                  <c:v>0.7050376015629416</c:v>
                </c:pt>
                <c:pt idx="39">
                  <c:v>0.71807865627299428</c:v>
                </c:pt>
                <c:pt idx="40">
                  <c:v>0.73056726503654645</c:v>
                </c:pt>
                <c:pt idx="41">
                  <c:v>0.74253979596412423</c:v>
                </c:pt>
                <c:pt idx="42">
                  <c:v>0.75403545758927781</c:v>
                </c:pt>
                <c:pt idx="43">
                  <c:v>0.765095422289092</c:v>
                </c:pt>
                <c:pt idx="44">
                  <c:v>0.77576194989069991</c:v>
                </c:pt>
                <c:pt idx="45">
                  <c:v>0.78607752422820998</c:v>
                </c:pt>
                <c:pt idx="46">
                  <c:v>0.79608401505256965</c:v>
                </c:pt>
                <c:pt idx="47">
                  <c:v>0.80582187715936437</c:v>
                </c:pt>
                <c:pt idx="48">
                  <c:v>0.81532939789520953</c:v>
                </c:pt>
                <c:pt idx="49">
                  <c:v>0.82464200334342785</c:v>
                </c:pt>
                <c:pt idx="50">
                  <c:v>0.83379163248750832</c:v>
                </c:pt>
                <c:pt idx="51">
                  <c:v>0.84280618752181957</c:v>
                </c:pt>
                <c:pt idx="52">
                  <c:v>0.851709067240359</c:v>
                </c:pt>
                <c:pt idx="53">
                  <c:v>0.86051878910468016</c:v>
                </c:pt>
                <c:pt idx="54">
                  <c:v>0.86924870419147438</c:v>
                </c:pt>
                <c:pt idx="55">
                  <c:v>0.87790680776951024</c:v>
                </c:pt>
                <c:pt idx="56">
                  <c:v>0.88649564677629833</c:v>
                </c:pt>
                <c:pt idx="57">
                  <c:v>0.89501232397884323</c:v>
                </c:pt>
                <c:pt idx="58">
                  <c:v>0.90344859713207382</c:v>
                </c:pt>
                <c:pt idx="59">
                  <c:v>0.91179107001462134</c:v>
                </c:pt>
                <c:pt idx="60">
                  <c:v>0.92002147084552255</c:v>
                </c:pt>
                <c:pt idx="61">
                  <c:v>0.9281170122872564</c:v>
                </c:pt>
                <c:pt idx="62">
                  <c:v>0.93605082603912571</c:v>
                </c:pt>
                <c:pt idx="63">
                  <c:v>0.94379246393776439</c:v>
                </c:pt>
                <c:pt idx="64">
                  <c:v>0.95130845652414697</c:v>
                </c:pt>
                <c:pt idx="65">
                  <c:v>0.95856291922257908</c:v>
                </c:pt>
                <c:pt idx="66">
                  <c:v>0.9655181956183132</c:v>
                </c:pt>
                <c:pt idx="67">
                  <c:v>0.97213552682589488</c:v>
                </c:pt>
                <c:pt idx="68">
                  <c:v>0.97837573561684854</c:v>
                </c:pt>
                <c:pt idx="69">
                  <c:v>0.98419991382713401</c:v>
                </c:pt>
                <c:pt idx="70">
                  <c:v>0.98957010159352921</c:v>
                </c:pt>
                <c:pt idx="71">
                  <c:v>0.99444994717277158</c:v>
                </c:pt>
                <c:pt idx="72">
                  <c:v>0.99880533647428893</c:v>
                </c:pt>
                <c:pt idx="73">
                  <c:v>1.0026049819805514</c:v>
                </c:pt>
                <c:pt idx="74">
                  <c:v>1.0058209614298577</c:v>
                </c:pt>
                <c:pt idx="75">
                  <c:v>1.0084291974838298</c:v>
                </c:pt>
                <c:pt idx="76">
                  <c:v>1.0104098705829114</c:v>
                </c:pt>
                <c:pt idx="77">
                  <c:v>1.0117477582927246</c:v>
                </c:pt>
                <c:pt idx="78">
                  <c:v>1.0124324956453856</c:v>
                </c:pt>
                <c:pt idx="79">
                  <c:v>1.0124587522645663</c:v>
                </c:pt>
                <c:pt idx="80">
                  <c:v>1.0118263234116214</c:v>
                </c:pt>
                <c:pt idx="81">
                  <c:v>1.0105401334820647</c:v>
                </c:pt>
                <c:pt idx="82">
                  <c:v>1.0086101518959274</c:v>
                </c:pt>
                <c:pt idx="83">
                  <c:v>1.006051222740624</c:v>
                </c:pt>
                <c:pt idx="84">
                  <c:v>1.0028828109194809</c:v>
                </c:pt>
                <c:pt idx="85">
                  <c:v>0.99912866891182606</c:v>
                </c:pt>
                <c:pt idx="86">
                  <c:v>0.9948164295410431</c:v>
                </c:pt>
                <c:pt idx="87">
                  <c:v>0.98997713135557319</c:v>
                </c:pt>
                <c:pt idx="88">
                  <c:v>0.98464468433613694</c:v>
                </c:pt>
                <c:pt idx="89">
                  <c:v>0.97885528463349369</c:v>
                </c:pt>
                <c:pt idx="90">
                  <c:v>0.97264678789965053</c:v>
                </c:pt>
                <c:pt idx="91">
                  <c:v>0.96605805148833357</c:v>
                </c:pt>
                <c:pt idx="92">
                  <c:v>0.95912825635661969</c:v>
                </c:pt>
                <c:pt idx="93">
                  <c:v>0.95189621989013551</c:v>
                </c:pt>
                <c:pt idx="94">
                  <c:v>0.94439971109277399</c:v>
                </c:pt>
                <c:pt idx="95">
                  <c:v>0.93667477962470591</c:v>
                </c:pt>
                <c:pt idx="96">
                  <c:v>0.92875511003833278</c:v>
                </c:pt>
                <c:pt idx="97">
                  <c:v>0.92067141225218219</c:v>
                </c:pt>
                <c:pt idx="98">
                  <c:v>0.91245085882160581</c:v>
                </c:pt>
                <c:pt idx="99">
                  <c:v>0.90411657891908459</c:v>
                </c:pt>
                <c:pt idx="100">
                  <c:v>0.89568721813500463</c:v>
                </c:pt>
                <c:pt idx="101">
                  <c:v>0.88717657226331559</c:v>
                </c:pt>
                <c:pt idx="102">
                  <c:v>0.87859330215903608</c:v>
                </c:pt>
                <c:pt idx="103">
                  <c:v>0.86994073556166063</c:v>
                </c:pt>
                <c:pt idx="104">
                  <c:v>0.86121676048737483</c:v>
                </c:pt>
                <c:pt idx="105">
                  <c:v>0.8524138134223832</c:v>
                </c:pt>
                <c:pt idx="106">
                  <c:v>0.84351896411958027</c:v>
                </c:pt>
                <c:pt idx="107">
                  <c:v>0.83451409733216575</c:v>
                </c:pt>
                <c:pt idx="108">
                  <c:v>0.82537619033222032</c:v>
                </c:pt>
                <c:pt idx="109">
                  <c:v>0.81607768358158006</c:v>
                </c:pt>
                <c:pt idx="110">
                  <c:v>0.80658694046850732</c:v>
                </c:pt>
                <c:pt idx="111">
                  <c:v>0.79686879061822458</c:v>
                </c:pt>
                <c:pt idx="112">
                  <c:v>0.78688514994933145</c:v>
                </c:pt>
                <c:pt idx="113">
                  <c:v>0.77659570940149503</c:v>
                </c:pt>
                <c:pt idx="114">
                  <c:v>0.76595868312138904</c:v>
                </c:pt>
                <c:pt idx="115">
                  <c:v>0.75493160588098096</c:v>
                </c:pt>
                <c:pt idx="116">
                  <c:v>0.74347216863044507</c:v>
                </c:pt>
                <c:pt idx="117">
                  <c:v>0.73153908037081428</c:v>
                </c:pt>
                <c:pt idx="118">
                  <c:v>0.71909294398031787</c:v>
                </c:pt>
                <c:pt idx="119">
                  <c:v>0.70609713325220813</c:v>
                </c:pt>
                <c:pt idx="120">
                  <c:v>0.69251865820729119</c:v>
                </c:pt>
                <c:pt idx="121">
                  <c:v>0.67832900573524724</c:v>
                </c:pt>
                <c:pt idx="122">
                  <c:v>0.66350494279643835</c:v>
                </c:pt>
                <c:pt idx="123">
                  <c:v>0.64802926977882469</c:v>
                </c:pt>
                <c:pt idx="124">
                  <c:v>0.63189151214875672</c:v>
                </c:pt>
                <c:pt idx="125">
                  <c:v>0.61508853925306717</c:v>
                </c:pt>
                <c:pt idx="126">
                  <c:v>0.59762510001381441</c:v>
                </c:pt>
                <c:pt idx="127">
                  <c:v>0.57951426629457037</c:v>
                </c:pt>
                <c:pt idx="128">
                  <c:v>0.56077777589442568</c:v>
                </c:pt>
                <c:pt idx="129">
                  <c:v>0.54144626842693944</c:v>
                </c:pt>
                <c:pt idx="130">
                  <c:v>0.52155940874834361</c:v>
                </c:pt>
                <c:pt idx="131">
                  <c:v>0.50116589409305079</c:v>
                </c:pt>
                <c:pt idx="132">
                  <c:v>0.4803233426342699</c:v>
                </c:pt>
                <c:pt idx="133">
                  <c:v>0.45909806279162957</c:v>
                </c:pt>
                <c:pt idx="134">
                  <c:v>0.43756470423377175</c:v>
                </c:pt>
                <c:pt idx="135">
                  <c:v>0.41580579314913607</c:v>
                </c:pt>
                <c:pt idx="136">
                  <c:v>0.39391115595977549</c:v>
                </c:pt>
                <c:pt idx="137">
                  <c:v>0.37197723720845921</c:v>
                </c:pt>
                <c:pt idx="138">
                  <c:v>0.35010631883651766</c:v>
                </c:pt>
                <c:pt idx="139">
                  <c:v>0.32840564946777034</c:v>
                </c:pt>
                <c:pt idx="140">
                  <c:v>0.30698649360256519</c:v>
                </c:pt>
                <c:pt idx="141">
                  <c:v>0.28596311178695943</c:v>
                </c:pt>
                <c:pt idx="142">
                  <c:v>0.26545168383879392</c:v>
                </c:pt>
                <c:pt idx="143">
                  <c:v>0.24556918807006478</c:v>
                </c:pt>
                <c:pt idx="144">
                  <c:v>0.22643225013114199</c:v>
                </c:pt>
                <c:pt idx="145">
                  <c:v>0.20815597560686305</c:v>
                </c:pt>
                <c:pt idx="146">
                  <c:v>0.19085278080974716</c:v>
                </c:pt>
                <c:pt idx="147">
                  <c:v>0.17463123633657363</c:v>
                </c:pt>
                <c:pt idx="148">
                  <c:v>0.15959493787906776</c:v>
                </c:pt>
                <c:pt idx="149">
                  <c:v>0.14584141850794807</c:v>
                </c:pt>
                <c:pt idx="150">
                  <c:v>0.13346111618532619</c:v>
                </c:pt>
                <c:pt idx="151">
                  <c:v>0.12253640960934009</c:v>
                </c:pt>
                <c:pt idx="152">
                  <c:v>0.11314073466550323</c:v>
                </c:pt>
                <c:pt idx="153">
                  <c:v>0.10533779276259392</c:v>
                </c:pt>
                <c:pt idx="154">
                  <c:v>9.9180861180409807E-2</c:v>
                </c:pt>
                <c:pt idx="155">
                  <c:v>9.4712214267902439E-2</c:v>
                </c:pt>
                <c:pt idx="156">
                  <c:v>9.1962662920604288E-2</c:v>
                </c:pt>
                <c:pt idx="157">
                  <c:v>9.0951218255054367E-2</c:v>
                </c:pt>
                <c:pt idx="158">
                  <c:v>9.1684883805741357E-2</c:v>
                </c:pt>
                <c:pt idx="159">
                  <c:v>9.4158578918685065E-2</c:v>
                </c:pt>
                <c:pt idx="160">
                  <c:v>9.835519432776374E-2</c:v>
                </c:pt>
                <c:pt idx="161">
                  <c:v>0.10424577919837053</c:v>
                </c:pt>
                <c:pt idx="162">
                  <c:v>0.11178985723126411</c:v>
                </c:pt>
                <c:pt idx="163">
                  <c:v>0.12093586776071485</c:v>
                </c:pt>
                <c:pt idx="164">
                  <c:v>0.13162172617795287</c:v>
                </c:pt>
                <c:pt idx="165">
                  <c:v>0.14377549648540122</c:v>
                </c:pt>
                <c:pt idx="166">
                  <c:v>0.15731616736007248</c:v>
                </c:pt>
                <c:pt idx="167">
                  <c:v>0.17215452179523721</c:v>
                </c:pt>
                <c:pt idx="168">
                  <c:v>0.18819408921585279</c:v>
                </c:pt>
                <c:pt idx="169">
                  <c:v>0.2053321679411248</c:v>
                </c:pt>
                <c:pt idx="170">
                  <c:v>0.22346090501073396</c:v>
                </c:pt>
                <c:pt idx="171">
                  <c:v>0.24246841971111899</c:v>
                </c:pt>
                <c:pt idx="172">
                  <c:v>0.26223995664371752</c:v>
                </c:pt>
                <c:pt idx="173">
                  <c:v>0.28265905387458951</c:v>
                </c:pt>
                <c:pt idx="174">
                  <c:v>0.30360871159802938</c:v>
                </c:pt>
                <c:pt idx="175">
                  <c:v>0.32497254683655558</c:v>
                </c:pt>
                <c:pt idx="176">
                  <c:v>0.34663591998421595</c:v>
                </c:pt>
                <c:pt idx="177">
                  <c:v>0.36848701947492335</c:v>
                </c:pt>
                <c:pt idx="178">
                  <c:v>0.39041789151536077</c:v>
                </c:pt>
                <c:pt idx="179">
                  <c:v>0.4123254026531199</c:v>
                </c:pt>
                <c:pt idx="180">
                  <c:v>0.43411212394303633</c:v>
                </c:pt>
                <c:pt idx="181">
                  <c:v>0.45568712661379357</c:v>
                </c:pt>
                <c:pt idx="182">
                  <c:v>0.47696668040640167</c:v>
                </c:pt>
                <c:pt idx="183">
                  <c:v>0.49787484713794805</c:v>
                </c:pt>
                <c:pt idx="184">
                  <c:v>0.51834396351838519</c:v>
                </c:pt>
                <c:pt idx="185">
                  <c:v>0.5383150087941162</c:v>
                </c:pt>
                <c:pt idx="186">
                  <c:v>0.55773785438790391</c:v>
                </c:pt>
                <c:pt idx="187">
                  <c:v>0.57657139432765003</c:v>
                </c:pt>
                <c:pt idx="188">
                  <c:v>0.59478355688405216</c:v>
                </c:pt>
                <c:pt idx="189">
                  <c:v>0.61235119944625638</c:v>
                </c:pt>
                <c:pt idx="190">
                  <c:v>0.62925989023290463</c:v>
                </c:pt>
                <c:pt idx="191">
                  <c:v>0.64550358194165736</c:v>
                </c:pt>
                <c:pt idx="192">
                  <c:v>0.66108418386247159</c:v>
                </c:pt>
                <c:pt idx="193">
                  <c:v>0.67601104029910131</c:v>
                </c:pt>
                <c:pt idx="194">
                  <c:v>0.69030032434138944</c:v>
                </c:pt>
                <c:pt idx="195">
                  <c:v>0.70397435709171052</c:v>
                </c:pt>
                <c:pt idx="196">
                  <c:v>0.71706086335814923</c:v>
                </c:pt>
                <c:pt idx="197">
                  <c:v>0.72959217557266631</c:v>
                </c:pt>
                <c:pt idx="198">
                  <c:v>0.74160439826495561</c:v>
                </c:pt>
                <c:pt idx="199">
                  <c:v>0.75313654581482692</c:v>
                </c:pt>
                <c:pt idx="200">
                  <c:v>0.76422966641323797</c:v>
                </c:pt>
                <c:pt idx="201">
                  <c:v>0.77492596518269763</c:v>
                </c:pt>
                <c:pt idx="202">
                  <c:v>0.78526793924251415</c:v>
                </c:pt>
                <c:pt idx="203">
                  <c:v>0.79529753715676299</c:v>
                </c:pt>
                <c:pt idx="204">
                  <c:v>0.80505535467902822</c:v>
                </c:pt>
                <c:pt idx="205">
                  <c:v>0.8145798780165191</c:v>
                </c:pt>
                <c:pt idx="206">
                  <c:v>0.82390678498814929</c:v>
                </c:pt>
                <c:pt idx="207">
                  <c:v>0.83306831345973364</c:v>
                </c:pt>
                <c:pt idx="208">
                  <c:v>0.84209270531994818</c:v>
                </c:pt>
                <c:pt idx="209">
                  <c:v>0.85100373303005361</c:v>
                </c:pt>
                <c:pt idx="210">
                  <c:v>0.85982031445729101</c:v>
                </c:pt>
                <c:pt idx="211">
                  <c:v>0.86855622030606838</c:v>
                </c:pt>
                <c:pt idx="212">
                  <c:v>0.87721987701351889</c:v>
                </c:pt>
                <c:pt idx="213">
                  <c:v>0.88581426649812101</c:v>
                </c:pt>
                <c:pt idx="214">
                  <c:v>0.89433692266382137</c:v>
                </c:pt>
                <c:pt idx="215">
                  <c:v>0.90278002308928984</c:v>
                </c:pt>
                <c:pt idx="216">
                  <c:v>0.91113057289432975</c:v>
                </c:pt>
                <c:pt idx="217">
                  <c:v>0.91937067639399217</c:v>
                </c:pt>
                <c:pt idx="218">
                  <c:v>0.92747789084588539</c:v>
                </c:pt>
                <c:pt idx="219">
                  <c:v>0.93542565538638245</c:v>
                </c:pt>
                <c:pt idx="220">
                  <c:v>0.9431837871545421</c:v>
                </c:pt>
                <c:pt idx="221">
                  <c:v>0.95071903563424842</c:v>
                </c:pt>
                <c:pt idx="222">
                  <c:v>0.95799568541933233</c:v>
                </c:pt>
                <c:pt idx="223">
                  <c:v>0.96497619693486258</c:v>
                </c:pt>
                <c:pt idx="224">
                  <c:v>0.9716218741398992</c:v>
                </c:pt>
                <c:pt idx="225">
                  <c:v>0.97789354789969452</c:v>
                </c:pt>
                <c:pt idx="226">
                  <c:v>0.98375226355309575</c:v>
                </c:pt>
                <c:pt idx="227">
                  <c:v>0.9891599612155384</c:v>
                </c:pt>
                <c:pt idx="228">
                  <c:v>0.9940801375487851</c:v>
                </c:pt>
                <c:pt idx="229">
                  <c:v>0.99847847809203549</c:v>
                </c:pt>
                <c:pt idx="230">
                  <c:v>1.0023234497792726</c:v>
                </c:pt>
                <c:pt idx="231">
                  <c:v>1.005586843956326</c:v>
                </c:pt>
              </c:numCache>
            </c:numRef>
          </c:val>
        </c:ser>
        <c:ser>
          <c:idx val="3"/>
          <c:order val="3"/>
          <c:tx>
            <c:strRef>
              <c:f>'Rect. Sine-FW'!$L$1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'Rect. Sine-FW'!$L$2:$L$233</c:f>
              <c:numCache>
                <c:formatCode>General</c:formatCode>
                <c:ptCount val="232"/>
                <c:pt idx="0">
                  <c:v>5.7874524760689328E-2</c:v>
                </c:pt>
                <c:pt idx="1">
                  <c:v>5.9261601434571709E-2</c:v>
                </c:pt>
                <c:pt idx="2">
                  <c:v>6.3399974473624665E-2</c:v>
                </c:pt>
                <c:pt idx="3">
                  <c:v>7.0221714933192847E-2</c:v>
                </c:pt>
                <c:pt idx="4">
                  <c:v>7.9615726517952679E-2</c:v>
                </c:pt>
                <c:pt idx="5">
                  <c:v>9.1430849376793022E-2</c:v>
                </c:pt>
                <c:pt idx="6">
                  <c:v>0.1054800599083402</c:v>
                </c:pt>
                <c:pt idx="7">
                  <c:v>0.12154562735925989</c:v>
                </c:pt>
                <c:pt idx="8">
                  <c:v>0.13938505694128145</c:v>
                </c:pt>
                <c:pt idx="9">
                  <c:v>0.15873762422501081</c:v>
                </c:pt>
                <c:pt idx="10">
                  <c:v>0.17933128756128475</c:v>
                </c:pt>
                <c:pt idx="11">
                  <c:v>0.2008897548471531</c:v>
                </c:pt>
                <c:pt idx="12">
                  <c:v>0.22313947842519238</c:v>
                </c:pt>
                <c:pt idx="13">
                  <c:v>0.24581635732054274</c:v>
                </c:pt>
                <c:pt idx="14">
                  <c:v>0.26867193912547505</c:v>
                </c:pt>
                <c:pt idx="15">
                  <c:v>0.29147893409976139</c:v>
                </c:pt>
                <c:pt idx="16">
                  <c:v>0.31403588066922766</c:v>
                </c:pt>
                <c:pt idx="17">
                  <c:v>0.33617083344774418</c:v>
                </c:pt>
                <c:pt idx="18">
                  <c:v>0.35774398096327803</c:v>
                </c:pt>
                <c:pt idx="19">
                  <c:v>0.37864913907768177</c:v>
                </c:pt>
                <c:pt idx="20">
                  <c:v>0.39881410620353031</c:v>
                </c:pt>
                <c:pt idx="21">
                  <c:v>0.41819990635545423</c:v>
                </c:pt>
                <c:pt idx="22">
                  <c:v>0.43679898436533049</c:v>
                </c:pt>
                <c:pt idx="23">
                  <c:v>0.45463245285420051</c:v>
                </c:pt>
                <c:pt idx="24">
                  <c:v>0.471746521531199</c:v>
                </c:pt>
                <c:pt idx="25">
                  <c:v>0.48820826499847603</c:v>
                </c:pt>
                <c:pt idx="26">
                  <c:v>0.50410090461316592</c:v>
                </c:pt>
                <c:pt idx="27">
                  <c:v>0.51951879247075949</c:v>
                </c:pt>
                <c:pt idx="28">
                  <c:v>0.53456229087371931</c:v>
                </c:pt>
                <c:pt idx="29">
                  <c:v>0.54933273865787469</c:v>
                </c:pt>
                <c:pt idx="30">
                  <c:v>0.56392768666817727</c:v>
                </c:pt>
                <c:pt idx="31">
                  <c:v>0.5784365689734311</c:v>
                </c:pt>
                <c:pt idx="32">
                  <c:v>0.59293695480181585</c:v>
                </c:pt>
                <c:pt idx="33">
                  <c:v>0.60749149959686588</c:v>
                </c:pt>
                <c:pt idx="34">
                  <c:v>0.62214568314631224</c:v>
                </c:pt>
                <c:pt idx="35">
                  <c:v>0.6369263896659576</c:v>
                </c:pt>
                <c:pt idx="36">
                  <c:v>0.65184135035264401</c:v>
                </c:pt>
                <c:pt idx="37">
                  <c:v>0.66687943461002974</c:v>
                </c:pt>
                <c:pt idx="38">
                  <c:v>0.68201174323112745</c:v>
                </c:pt>
                <c:pt idx="39">
                  <c:v>0.69719342655058536</c:v>
                </c:pt>
                <c:pt idx="40">
                  <c:v>0.71236612409262923</c:v>
                </c:pt>
                <c:pt idx="41">
                  <c:v>0.72746090050638135</c:v>
                </c:pt>
                <c:pt idx="42">
                  <c:v>0.74240153636551143</c:v>
                </c:pt>
                <c:pt idx="43">
                  <c:v>0.75710802225033047</c:v>
                </c:pt>
                <c:pt idx="44">
                  <c:v>0.77150010071540531</c:v>
                </c:pt>
                <c:pt idx="45">
                  <c:v>0.78550070330549771</c:v>
                </c:pt>
                <c:pt idx="46">
                  <c:v>0.79903913849306063</c:v>
                </c:pt>
                <c:pt idx="47">
                  <c:v>0.81205390080459561</c:v>
                </c:pt>
                <c:pt idx="48">
                  <c:v>0.82449499079248589</c:v>
                </c:pt>
                <c:pt idx="49">
                  <c:v>0.83632565901398559</c:v>
                </c:pt>
                <c:pt idx="50">
                  <c:v>0.84752351376691748</c:v>
                </c:pt>
                <c:pt idx="51">
                  <c:v>0.85808096085933616</c:v>
                </c:pt>
                <c:pt idx="52">
                  <c:v>0.86800497295240975</c:v>
                </c:pt>
                <c:pt idx="53">
                  <c:v>0.87731621479344035</c:v>
                </c:pt>
                <c:pt idx="54">
                  <c:v>0.8860475777672403</c:v>
                </c:pt>
                <c:pt idx="55">
                  <c:v>0.89424220154113931</c:v>
                </c:pt>
                <c:pt idx="56">
                  <c:v>0.90195108119194489</c:v>
                </c:pt>
                <c:pt idx="57">
                  <c:v>0.90923037427871889</c:v>
                </c:pt>
                <c:pt idx="58">
                  <c:v>0.91613853325727934</c:v>
                </c:pt>
                <c:pt idx="59">
                  <c:v>0.92273339403523802</c:v>
                </c:pt>
                <c:pt idx="60">
                  <c:v>0.92906935118854772</c:v>
                </c:pt>
                <c:pt idx="61">
                  <c:v>0.9351947444884271</c:v>
                </c:pt>
                <c:pt idx="62">
                  <c:v>0.94114957023995638</c:v>
                </c:pt>
                <c:pt idx="63">
                  <c:v>0.9469636150464491</c:v>
                </c:pt>
                <c:pt idx="64">
                  <c:v>0.95265508971585211</c:v>
                </c:pt>
                <c:pt idx="65">
                  <c:v>0.95822981800704854</c:v>
                </c:pt>
                <c:pt idx="66">
                  <c:v>0.96368100978820947</c:v>
                </c:pt>
                <c:pt idx="67">
                  <c:v>0.96898962203935057</c:v>
                </c:pt>
                <c:pt idx="68">
                  <c:v>0.97412528510390661</c:v>
                </c:pt>
                <c:pt idx="69">
                  <c:v>0.97904774679292417</c:v>
                </c:pt>
                <c:pt idx="70">
                  <c:v>0.98370876442400723</c:v>
                </c:pt>
                <c:pt idx="71">
                  <c:v>0.98805435558544197</c:v>
                </c:pt>
                <c:pt idx="72">
                  <c:v>0.99202730316118437</c:v>
                </c:pt>
                <c:pt idx="73">
                  <c:v>0.99556979956587188</c:v>
                </c:pt>
                <c:pt idx="74">
                  <c:v>0.99862610965034948</c:v>
                </c:pt>
                <c:pt idx="75">
                  <c:v>1.0011451315581867</c:v>
                </c:pt>
                <c:pt idx="76">
                  <c:v>1.0030827399262605</c:v>
                </c:pt>
                <c:pt idx="77">
                  <c:v>1.0044038059861755</c:v>
                </c:pt>
                <c:pt idx="78">
                  <c:v>1.0050838038820307</c:v>
                </c:pt>
                <c:pt idx="79">
                  <c:v>1.0051099312228517</c:v>
                </c:pt>
                <c:pt idx="80">
                  <c:v>1.0044816937169521</c:v>
                </c:pt>
                <c:pt idx="81">
                  <c:v>1.0032109277403929</c:v>
                </c:pt>
                <c:pt idx="82">
                  <c:v>1.0013212598304155</c:v>
                </c:pt>
                <c:pt idx="83">
                  <c:v>0.99884702727717078</c:v>
                </c:pt>
                <c:pt idx="84">
                  <c:v>0.99583170812137112</c:v>
                </c:pt>
                <c:pt idx="85">
                  <c:v>0.99232593090401655</c:v>
                </c:pt>
                <c:pt idx="86">
                  <c:v>0.98838515349805023</c:v>
                </c:pt>
                <c:pt idx="87">
                  <c:v>0.98406711545086645</c:v>
                </c:pt>
                <c:pt idx="88">
                  <c:v>0.9794291788156404</c:v>
                </c:pt>
                <c:pt idx="89">
                  <c:v>0.97452567797604783</c:v>
                </c:pt>
                <c:pt idx="90">
                  <c:v>0.96940539921399238</c:v>
                </c:pt>
                <c:pt idx="91">
                  <c:v>0.96410930569927134</c:v>
                </c:pt>
                <c:pt idx="92">
                  <c:v>0.95866861338659481</c:v>
                </c:pt>
                <c:pt idx="93">
                  <c:v>0.95310330840176771</c:v>
                </c:pt>
                <c:pt idx="94">
                  <c:v>0.9474211775011453</c:v>
                </c:pt>
                <c:pt idx="95">
                  <c:v>0.94161740089105139</c:v>
                </c:pt>
                <c:pt idx="96">
                  <c:v>0.93567473203665386</c:v>
                </c:pt>
                <c:pt idx="97">
                  <c:v>0.92956426311979301</c:v>
                </c:pt>
                <c:pt idx="98">
                  <c:v>0.92324674863281753</c:v>
                </c:pt>
                <c:pt idx="99">
                  <c:v>0.91667443434818419</c:v>
                </c:pt>
                <c:pt idx="100">
                  <c:v>0.90979331567892352</c:v>
                </c:pt>
                <c:pt idx="101">
                  <c:v>0.90254572926422094</c:v>
                </c:pt>
                <c:pt idx="102">
                  <c:v>0.89487316537874162</c:v>
                </c:pt>
                <c:pt idx="103">
                  <c:v>0.8867191772169627</c:v>
                </c:pt>
                <c:pt idx="104">
                  <c:v>0.878032256796906</c:v>
                </c:pt>
                <c:pt idx="105">
                  <c:v>0.8687685464980488</c:v>
                </c:pt>
                <c:pt idx="106">
                  <c:v>0.85889426020113047</c:v>
                </c:pt>
                <c:pt idx="107">
                  <c:v>0.84838769850042972</c:v>
                </c:pt>
                <c:pt idx="108">
                  <c:v>0.83724075814445742</c:v>
                </c:pt>
                <c:pt idx="109">
                  <c:v>0.82545985613974038</c:v>
                </c:pt>
                <c:pt idx="110">
                  <c:v>0.81306621303565318</c:v>
                </c:pt>
                <c:pt idx="111">
                  <c:v>0.80009546683823241</c:v>
                </c:pt>
                <c:pt idx="112">
                  <c:v>0.78659661768838041</c:v>
                </c:pt>
                <c:pt idx="113">
                  <c:v>0.77263033270777948</c:v>
                </c:pt>
                <c:pt idx="114">
                  <c:v>0.75826666904667928</c:v>
                </c:pt>
                <c:pt idx="115">
                  <c:v>0.743582299953092</c:v>
                </c:pt>
                <c:pt idx="116">
                  <c:v>0.72865735247307084</c:v>
                </c:pt>
                <c:pt idx="117">
                  <c:v>0.71357198514331999</c:v>
                </c:pt>
                <c:pt idx="118">
                  <c:v>0.69840284885720294</c:v>
                </c:pt>
                <c:pt idx="119">
                  <c:v>0.68321958326843646</c:v>
                </c:pt>
                <c:pt idx="120">
                  <c:v>0.66808150415780576</c:v>
                </c:pt>
                <c:pt idx="121">
                  <c:v>0.65303463388310679</c:v>
                </c:pt>
                <c:pt idx="122">
                  <c:v>0.63810921737166348</c:v>
                </c:pt>
                <c:pt idx="123">
                  <c:v>0.62331785036578824</c:v>
                </c:pt>
                <c:pt idx="124">
                  <c:v>0.6086543253116663</c:v>
                </c:pt>
                <c:pt idx="125">
                  <c:v>0.59409327414051682</c:v>
                </c:pt>
                <c:pt idx="126">
                  <c:v>0.57959065718157465</c:v>
                </c:pt>
                <c:pt idx="127">
                  <c:v>0.56508511469282552</c:v>
                </c:pt>
                <c:pt idx="128">
                  <c:v>0.55050016324763185</c:v>
                </c:pt>
                <c:pt idx="129">
                  <c:v>0.53574718480217443</c:v>
                </c:pt>
                <c:pt idx="130">
                  <c:v>0.52072912304573293</c:v>
                </c:pt>
                <c:pt idx="131">
                  <c:v>0.50534477093277208</c:v>
                </c:pt>
                <c:pt idx="132">
                  <c:v>0.48949350636314343</c:v>
                </c:pt>
                <c:pt idx="133">
                  <c:v>0.4730803109360634</c:v>
                </c:pt>
                <c:pt idx="134">
                  <c:v>0.45602089050197941</c:v>
                </c:pt>
                <c:pt idx="135">
                  <c:v>0.43824670660765841</c:v>
                </c:pt>
                <c:pt idx="136">
                  <c:v>0.41970972536295448</c:v>
                </c:pt>
                <c:pt idx="137">
                  <c:v>0.40038669497574741</c:v>
                </c:pt>
                <c:pt idx="138">
                  <c:v>0.38028277514977016</c:v>
                </c:pt>
                <c:pt idx="139">
                  <c:v>0.35943436038531096</c:v>
                </c:pt>
                <c:pt idx="140">
                  <c:v>0.33791096436359147</c:v>
                </c:pt>
                <c:pt idx="141">
                  <c:v>0.31581606318255362</c:v>
                </c:pt>
                <c:pt idx="142">
                  <c:v>0.29328683017807128</c:v>
                </c:pt>
                <c:pt idx="143">
                  <c:v>0.27049273316475547</c:v>
                </c:pt>
                <c:pt idx="144">
                  <c:v>0.24763300478683076</c:v>
                </c:pt>
                <c:pt idx="145">
                  <c:v>0.22493303682335847</c:v>
                </c:pt>
                <c:pt idx="146">
                  <c:v>0.20263978825894452</c:v>
                </c:pt>
                <c:pt idx="147">
                  <c:v>0.18101633325704536</c:v>
                </c:pt>
                <c:pt idx="148">
                  <c:v>0.16033570749011639</c:v>
                </c:pt>
                <c:pt idx="149">
                  <c:v>0.14087423835969759</c:v>
                </c:pt>
                <c:pt idx="150">
                  <c:v>0.1229045654365889</c:v>
                </c:pt>
                <c:pt idx="151">
                  <c:v>0.10668857114956298</c:v>
                </c:pt>
                <c:pt idx="152">
                  <c:v>9.2470447792250443E-2</c:v>
                </c:pt>
                <c:pt idx="153">
                  <c:v>8.0470125024528549E-2</c:v>
                </c:pt>
                <c:pt idx="154">
                  <c:v>7.0877272232258703E-2</c:v>
                </c:pt>
                <c:pt idx="155">
                  <c:v>6.3846072686157052E-2</c:v>
                </c:pt>
                <c:pt idx="156">
                  <c:v>5.9490941998251889E-2</c:v>
                </c:pt>
                <c:pt idx="157">
                  <c:v>5.788333276550528E-2</c:v>
                </c:pt>
                <c:pt idx="158">
                  <c:v>5.9049731597467292E-2</c:v>
                </c:pt>
                <c:pt idx="159">
                  <c:v>6.297091522096554E-2</c:v>
                </c:pt>
                <c:pt idx="160">
                  <c:v>6.9582490454948576E-2</c:v>
                </c:pt>
                <c:pt idx="161">
                  <c:v>7.8776700057525684E-2</c:v>
                </c:pt>
                <c:pt idx="162">
                  <c:v>9.0405434303138188E-2</c:v>
                </c:pt>
                <c:pt idx="163">
                  <c:v>0.10428434816460419</c:v>
                </c:pt>
                <c:pt idx="164">
                  <c:v>0.12019794758560842</c:v>
                </c:pt>
                <c:pt idx="165">
                  <c:v>0.13790547683271615</c:v>
                </c:pt>
                <c:pt idx="166">
                  <c:v>0.15714741342810057</c:v>
                </c:pt>
                <c:pt idx="167">
                  <c:v>0.17765235857650929</c:v>
                </c:pt>
                <c:pt idx="168">
                  <c:v>0.19914409994726184</c:v>
                </c:pt>
                <c:pt idx="169">
                  <c:v>0.22134862050884874</c:v>
                </c:pt>
                <c:pt idx="170">
                  <c:v>0.24400083190227867</c:v>
                </c:pt>
                <c:pt idx="171">
                  <c:v>0.26685082334843441</c:v>
                </c:pt>
                <c:pt idx="172">
                  <c:v>0.28966943679950496</c:v>
                </c:pt>
                <c:pt idx="173">
                  <c:v>0.3122530051873878</c:v>
                </c:pt>
                <c:pt idx="174">
                  <c:v>0.33442712218283954</c:v>
                </c:pt>
                <c:pt idx="175">
                  <c:v>0.35604934765527024</c:v>
                </c:pt>
                <c:pt idx="176">
                  <c:v>0.37701079166509899</c:v>
                </c:pt>
                <c:pt idx="177">
                  <c:v>0.39723655988461698</c:v>
                </c:pt>
                <c:pt idx="178">
                  <c:v>0.41668508334598087</c:v>
                </c:pt>
                <c:pt idx="179">
                  <c:v>0.43534639388978513</c:v>
                </c:pt>
                <c:pt idx="180">
                  <c:v>0.45323944224043067</c:v>
                </c:pt>
                <c:pt idx="181">
                  <c:v>0.47040858699548982</c:v>
                </c:pt>
                <c:pt idx="182">
                  <c:v>0.48691940888734098</c:v>
                </c:pt>
                <c:pt idx="183">
                  <c:v>0.50285402457026751</c:v>
                </c:pt>
                <c:pt idx="184">
                  <c:v>0.5183060872623283</c:v>
                </c:pt>
                <c:pt idx="185">
                  <c:v>0.53337566745175946</c:v>
                </c:pt>
                <c:pt idx="186">
                  <c:v>0.54816420546321232</c:v>
                </c:pt>
                <c:pt idx="187">
                  <c:v>0.56276971914898954</c:v>
                </c:pt>
                <c:pt idx="188">
                  <c:v>0.57728243477259666</c:v>
                </c:pt>
                <c:pt idx="189">
                  <c:v>0.591780987982926</c:v>
                </c:pt>
                <c:pt idx="190">
                  <c:v>0.60632931555277425</c:v>
                </c:pt>
                <c:pt idx="191">
                  <c:v>0.62097432837186672</c:v>
                </c:pt>
                <c:pt idx="192">
                  <c:v>0.63574442327539593</c:v>
                </c:pt>
                <c:pt idx="193">
                  <c:v>0.65064885697471653</c:v>
                </c:pt>
                <c:pt idx="194">
                  <c:v>0.66567797099241721</c:v>
                </c:pt>
                <c:pt idx="195">
                  <c:v>0.68080422342608127</c:v>
                </c:pt>
                <c:pt idx="196">
                  <c:v>0.69598395283962944</c:v>
                </c:pt>
                <c:pt idx="197">
                  <c:v>0.71115977275481934</c:v>
                </c:pt>
                <c:pt idx="198">
                  <c:v>0.72626347307181127</c:v>
                </c:pt>
                <c:pt idx="199">
                  <c:v>0.74121928807059922</c:v>
                </c:pt>
                <c:pt idx="200">
                  <c:v>0.75594737999010164</c:v>
                </c:pt>
                <c:pt idx="201">
                  <c:v>0.77036738285695283</c:v>
                </c:pt>
                <c:pt idx="202">
                  <c:v>0.78440185329303358</c:v>
                </c:pt>
                <c:pt idx="203">
                  <c:v>0.79797948326542101</c:v>
                </c:pt>
                <c:pt idx="204">
                  <c:v>0.81103794370640159</c:v>
                </c:pt>
                <c:pt idx="205">
                  <c:v>0.82352624695262144</c:v>
                </c:pt>
                <c:pt idx="206">
                  <c:v>0.83540653916589025</c:v>
                </c:pt>
                <c:pt idx="207">
                  <c:v>0.84665526028122429</c:v>
                </c:pt>
                <c:pt idx="208">
                  <c:v>0.85726363744464384</c:v>
                </c:pt>
                <c:pt idx="209">
                  <c:v>0.86723750715152947</c:v>
                </c:pt>
                <c:pt idx="210">
                  <c:v>0.87659649015672048</c:v>
                </c:pt>
                <c:pt idx="211">
                  <c:v>0.88537257051312879</c:v>
                </c:pt>
                <c:pt idx="212">
                  <c:v>0.89360815470034705</c:v>
                </c:pt>
                <c:pt idx="213">
                  <c:v>0.9013537077469469</c:v>
                </c:pt>
                <c:pt idx="214">
                  <c:v>0.90866507971204524</c:v>
                </c:pt>
                <c:pt idx="215">
                  <c:v>0.91560064725048207</c:v>
                </c:pt>
                <c:pt idx="216">
                  <c:v>0.92221840083786444</c:v>
                </c:pt>
                <c:pt idx="217">
                  <c:v>0.92857310840621121</c:v>
                </c:pt>
                <c:pt idx="218">
                  <c:v>0.93471368070564465</c:v>
                </c:pt>
                <c:pt idx="219">
                  <c:v>0.94068085296316606</c:v>
                </c:pt>
                <c:pt idx="220">
                  <c:v>0.94650528187547778</c:v>
                </c:pt>
                <c:pt idx="221">
                  <c:v>0.95220613736358639</c:v>
                </c:pt>
                <c:pt idx="222">
                  <c:v>0.95779024571130278</c:v>
                </c:pt>
                <c:pt idx="223">
                  <c:v>0.96325181571252383</c:v>
                </c:pt>
                <c:pt idx="224">
                  <c:v>0.96857275335183191</c:v>
                </c:pt>
                <c:pt idx="225">
                  <c:v>0.97372354446533738</c:v>
                </c:pt>
                <c:pt idx="226">
                  <c:v>0.97866465989016549</c:v>
                </c:pt>
                <c:pt idx="227">
                  <c:v>0.98334841487152458</c:v>
                </c:pt>
                <c:pt idx="228">
                  <c:v>0.98772119491570787</c:v>
                </c:pt>
                <c:pt idx="229">
                  <c:v>0.99172594467552688</c:v>
                </c:pt>
                <c:pt idx="230">
                  <c:v>0.9953048054778656</c:v>
                </c:pt>
                <c:pt idx="231">
                  <c:v>0.99840178119773904</c:v>
                </c:pt>
              </c:numCache>
            </c:numRef>
          </c:val>
        </c:ser>
        <c:ser>
          <c:idx val="4"/>
          <c:order val="4"/>
          <c:tx>
            <c:strRef>
              <c:f>'Rect. Sine-FW'!$M$1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'Rect. Sine-FW'!$M$2:$M$233</c:f>
              <c:numCache>
                <c:formatCode>General</c:formatCode>
                <c:ptCount val="232"/>
                <c:pt idx="0">
                  <c:v>4.2441318157838914E-2</c:v>
                </c:pt>
                <c:pt idx="1">
                  <c:v>4.4337880926688666E-2</c:v>
                </c:pt>
                <c:pt idx="2">
                  <c:v>4.997027703541379E-2</c:v>
                </c:pt>
                <c:pt idx="3">
                  <c:v>5.9169653173738346E-2</c:v>
                </c:pt>
                <c:pt idx="4">
                  <c:v>7.1664475140580941E-2</c:v>
                </c:pt>
                <c:pt idx="5">
                  <c:v>8.7094709004193582E-2</c:v>
                </c:pt>
                <c:pt idx="6">
                  <c:v>0.10503041856465645</c:v>
                </c:pt>
                <c:pt idx="7">
                  <c:v>0.12499362575403239</c:v>
                </c:pt>
                <c:pt idx="8">
                  <c:v>0.14648208971139431</c:v>
                </c:pt>
                <c:pt idx="9">
                  <c:v>0.16899355961774842</c:v>
                </c:pt>
                <c:pt idx="10">
                  <c:v>0.19204905202039407</c:v>
                </c:pt>
                <c:pt idx="11">
                  <c:v>0.2152137946093482</c:v>
                </c:pt>
                <c:pt idx="12">
                  <c:v>0.23811465785851743</c:v>
                </c:pt>
                <c:pt idx="13">
                  <c:v>0.26045315015246989</c:v>
                </c:pt>
                <c:pt idx="14">
                  <c:v>0.28201336245210157</c:v>
                </c:pt>
                <c:pt idx="15">
                  <c:v>0.30266459297196613</c:v>
                </c:pt>
                <c:pt idx="16">
                  <c:v>0.32235873643616797</c:v>
                </c:pt>
                <c:pt idx="17">
                  <c:v>0.34112286162444366</c:v>
                </c:pt>
                <c:pt idx="18">
                  <c:v>0.35904770194815672</c:v>
                </c:pt>
                <c:pt idx="19">
                  <c:v>0.37627302664034001</c:v>
                </c:pt>
                <c:pt idx="20">
                  <c:v>0.39297102923648131</c:v>
                </c:pt>
                <c:pt idx="21">
                  <c:v>0.40932895534759639</c:v>
                </c:pt>
                <c:pt idx="22">
                  <c:v>0.42553218945477711</c:v>
                </c:pt>
                <c:pt idx="23">
                  <c:v>0.44174893311425301</c:v>
                </c:pt>
                <c:pt idx="24">
                  <c:v>0.45811744314600078</c:v>
                </c:pt>
                <c:pt idx="25">
                  <c:v>0.47473657200374975</c:v>
                </c:pt>
                <c:pt idx="26">
                  <c:v>0.49166008171251185</c:v>
                </c:pt>
                <c:pt idx="27">
                  <c:v>0.50889490842856255</c:v>
                </c:pt>
                <c:pt idx="28">
                  <c:v>0.52640325894210016</c:v>
                </c:pt>
                <c:pt idx="29">
                  <c:v>0.54410814496221893</c:v>
                </c:pt>
                <c:pt idx="30">
                  <c:v>0.56190172540187378</c:v>
                </c:pt>
                <c:pt idx="31">
                  <c:v>0.57965564725553687</c:v>
                </c:pt>
                <c:pt idx="32">
                  <c:v>0.59723246357823734</c:v>
                </c:pt>
                <c:pt idx="33">
                  <c:v>0.61449716871863802</c:v>
                </c:pt>
                <c:pt idx="34">
                  <c:v>0.63132792681570449</c:v>
                </c:pt>
                <c:pt idx="35">
                  <c:v>0.64762517451325463</c:v>
                </c:pt>
                <c:pt idx="36">
                  <c:v>0.66331844265915274</c:v>
                </c:pt>
                <c:pt idx="37">
                  <c:v>0.67837045001337781</c:v>
                </c:pt>
                <c:pt idx="38">
                  <c:v>0.69277825726152675</c:v>
                </c:pt>
                <c:pt idx="39">
                  <c:v>0.7065715128821165</c:v>
                </c:pt>
                <c:pt idx="40">
                  <c:v>0.71980805450475027</c:v>
                </c:pt>
                <c:pt idx="41">
                  <c:v>0.73256733254947048</c:v>
                </c:pt>
                <c:pt idx="42">
                  <c:v>0.74494228209673363</c:v>
                </c:pt>
                <c:pt idx="43">
                  <c:v>0.757030372865239</c:v>
                </c:pt>
                <c:pt idx="44">
                  <c:v>0.76892460924617501</c:v>
                </c:pt>
                <c:pt idx="45">
                  <c:v>0.78070523096114319</c:v>
                </c:pt>
                <c:pt idx="46">
                  <c:v>0.79243278352696234</c:v>
                </c:pt>
                <c:pt idx="47">
                  <c:v>0.80414309444181997</c:v>
                </c:pt>
                <c:pt idx="48">
                  <c:v>0.81584451790318402</c:v>
                </c:pt>
                <c:pt idx="49">
                  <c:v>0.82751761287640813</c:v>
                </c:pt>
                <c:pt idx="50">
                  <c:v>0.83911721305752585</c:v>
                </c:pt>
                <c:pt idx="51">
                  <c:v>0.85057664962105317</c:v>
                </c:pt>
                <c:pt idx="52">
                  <c:v>0.86181371447034671</c:v>
                </c:pt>
                <c:pt idx="53">
                  <c:v>0.87273781657306548</c:v>
                </c:pt>
                <c:pt idx="54">
                  <c:v>0.88325769708405621</c:v>
                </c:pt>
                <c:pt idx="55">
                  <c:v>0.89328903644488478</c:v>
                </c:pt>
                <c:pt idx="56">
                  <c:v>0.9027613100894567</c:v>
                </c:pt>
                <c:pt idx="57">
                  <c:v>0.9116233257851698</c:v>
                </c:pt>
                <c:pt idx="58">
                  <c:v>0.91984699774028167</c:v>
                </c:pt>
                <c:pt idx="59">
                  <c:v>0.92742906954017301</c:v>
                </c:pt>
                <c:pt idx="60">
                  <c:v>0.93439067619043681</c:v>
                </c:pt>
                <c:pt idx="61">
                  <c:v>0.94077481995760526</c:v>
                </c:pt>
                <c:pt idx="62">
                  <c:v>0.94664200993372494</c:v>
                </c:pt>
                <c:pt idx="63">
                  <c:v>0.95206446690155877</c:v>
                </c:pt>
                <c:pt idx="64">
                  <c:v>0.95711941086763952</c:v>
                </c:pt>
                <c:pt idx="65">
                  <c:v>0.96188201939593831</c:v>
                </c:pt>
                <c:pt idx="66">
                  <c:v>0.96641866527680853</c:v>
                </c:pt>
                <c:pt idx="67">
                  <c:v>0.97078101098843206</c:v>
                </c:pt>
                <c:pt idx="68">
                  <c:v>0.97500145800789484</c:v>
                </c:pt>
                <c:pt idx="69">
                  <c:v>0.97909032843560651</c:v>
                </c:pt>
                <c:pt idx="70">
                  <c:v>0.98303500509052233</c:v>
                </c:pt>
                <c:pt idx="71">
                  <c:v>0.98680108715548276</c:v>
                </c:pt>
                <c:pt idx="72">
                  <c:v>0.99033544591782552</c:v>
                </c:pt>
                <c:pt idx="73">
                  <c:v>0.99357090366017187</c:v>
                </c:pt>
                <c:pt idx="74">
                  <c:v>0.99643212179521456</c:v>
                </c:pt>
                <c:pt idx="75">
                  <c:v>0.99884218326839702</c:v>
                </c:pt>
                <c:pt idx="76">
                  <c:v>1.0007292973833137</c:v>
                </c:pt>
                <c:pt idx="77">
                  <c:v>1.0020330471202723</c:v>
                </c:pt>
                <c:pt idx="78">
                  <c:v>1.0027096402115765</c:v>
                </c:pt>
                <c:pt idx="79">
                  <c:v>1.0027357120826399</c:v>
                </c:pt>
                <c:pt idx="80">
                  <c:v>1.0021103538348939</c:v>
                </c:pt>
                <c:pt idx="81">
                  <c:v>1.0008551911222283</c:v>
                </c:pt>
                <c:pt idx="82">
                  <c:v>0.99901250714944312</c:v>
                </c:pt>
                <c:pt idx="83">
                  <c:v>0.99664157096942185</c:v>
                </c:pt>
                <c:pt idx="84">
                  <c:v>0.99381348659849666</c:v>
                </c:pt>
                <c:pt idx="85">
                  <c:v>0.99060500616029001</c:v>
                </c:pt>
                <c:pt idx="86">
                  <c:v>0.98709184047651544</c:v>
                </c:pt>
                <c:pt idx="87">
                  <c:v>0.98334204553766269</c:v>
                </c:pt>
                <c:pt idx="88">
                  <c:v>0.97941005916317447</c:v>
                </c:pt>
                <c:pt idx="89">
                  <c:v>0.97533190906105494</c:v>
                </c:pt>
                <c:pt idx="90">
                  <c:v>0.97112201568785794</c:v>
                </c:pt>
                <c:pt idx="91">
                  <c:v>0.96677187882562776</c:v>
                </c:pt>
                <c:pt idx="92">
                  <c:v>0.96225077678260285</c:v>
                </c:pt>
                <c:pt idx="93">
                  <c:v>0.95750843494434568</c:v>
                </c:pt>
                <c:pt idx="94">
                  <c:v>0.95247945051386074</c:v>
                </c:pt>
                <c:pt idx="95">
                  <c:v>0.94708910705816696</c:v>
                </c:pt>
                <c:pt idx="96">
                  <c:v>0.94126008901684843</c:v>
                </c:pt>
                <c:pt idx="97">
                  <c:v>0.93491952333750117</c:v>
                </c:pt>
                <c:pt idx="98">
                  <c:v>0.92800574030663108</c:v>
                </c:pt>
                <c:pt idx="99">
                  <c:v>0.92047416193093579</c:v>
                </c:pt>
                <c:pt idx="100">
                  <c:v>0.91230179312041981</c:v>
                </c:pt>
                <c:pt idx="101">
                  <c:v>0.90348990341892821</c:v>
                </c:pt>
                <c:pt idx="102">
                  <c:v>0.89406463623701082</c:v>
                </c:pt>
                <c:pt idx="103">
                  <c:v>0.88407545640616325</c:v>
                </c:pt>
                <c:pt idx="104">
                  <c:v>0.8735915311140372</c:v>
                </c:pt>
                <c:pt idx="105">
                  <c:v>0.86269631855371631</c:v>
                </c:pt>
                <c:pt idx="106">
                  <c:v>0.85148079777134666</c:v>
                </c:pt>
                <c:pt idx="107">
                  <c:v>0.8400358985115548</c:v>
                </c:pt>
                <c:pt idx="108">
                  <c:v>0.82844477021798801</c:v>
                </c:pt>
                <c:pt idx="109">
                  <c:v>0.81677555717274075</c:v>
                </c:pt>
                <c:pt idx="110">
                  <c:v>0.80507531870397286</c:v>
                </c:pt>
                <c:pt idx="111">
                  <c:v>0.7933656506741682</c:v>
                </c:pt>
                <c:pt idx="112">
                  <c:v>0.7816404328448916</c:v>
                </c:pt>
                <c:pt idx="113">
                  <c:v>0.76986595611096131</c:v>
                </c:pt>
                <c:pt idx="114">
                  <c:v>0.75798348733538923</c:v>
                </c:pt>
                <c:pt idx="115">
                  <c:v>0.74591412331351759</c:v>
                </c:pt>
                <c:pt idx="116">
                  <c:v>0.73356558612247869</c:v>
                </c:pt>
                <c:pt idx="117">
                  <c:v>0.72084043644829765</c:v>
                </c:pt>
                <c:pt idx="118">
                  <c:v>0.70764504455503352</c:v>
                </c:pt>
                <c:pt idx="119">
                  <c:v>0.69389857268970101</c:v>
                </c:pt>
                <c:pt idx="120">
                  <c:v>0.67954119636584609</c:v>
                </c:pt>
                <c:pt idx="121">
                  <c:v>0.66454082897806499</c:v>
                </c:pt>
                <c:pt idx="122">
                  <c:v>0.64889771337982105</c:v>
                </c:pt>
                <c:pt idx="123">
                  <c:v>0.6326463991728577</c:v>
                </c:pt>
                <c:pt idx="124">
                  <c:v>0.61585482461409979</c:v>
                </c:pt>
                <c:pt idx="125">
                  <c:v>0.59862045245392548</c:v>
                </c:pt>
                <c:pt idx="126">
                  <c:v>0.58106365207511412</c:v>
                </c:pt>
                <c:pt idx="127">
                  <c:v>0.56331875691809019</c:v>
                </c:pt>
                <c:pt idx="128">
                  <c:v>0.54552343725600105</c:v>
                </c:pt>
                <c:pt idx="129">
                  <c:v>0.52780719631135486</c:v>
                </c:pt>
                <c:pt idx="130">
                  <c:v>0.51027990777497934</c:v>
                </c:pt>
                <c:pt idx="131">
                  <c:v>0.49302135440594441</c:v>
                </c:pt>
                <c:pt idx="132">
                  <c:v>0.47607269500278038</c:v>
                </c:pt>
                <c:pt idx="133">
                  <c:v>0.45943068067090015</c:v>
                </c:pt>
                <c:pt idx="134">
                  <c:v>0.44304526670845534</c:v>
                </c:pt>
                <c:pt idx="135">
                  <c:v>0.4268210347330138</c:v>
                </c:pt>
                <c:pt idx="136">
                  <c:v>0.41062256668386954</c:v>
                </c:pt>
                <c:pt idx="137">
                  <c:v>0.39428361743665052</c:v>
                </c:pt>
                <c:pt idx="138">
                  <c:v>0.37761963750901478</c:v>
                </c:pt>
                <c:pt idx="139">
                  <c:v>0.36044292385883647</c:v>
                </c:pt>
                <c:pt idx="140">
                  <c:v>0.34257944615196578</c:v>
                </c:pt>
                <c:pt idx="141">
                  <c:v>0.3238862265054287</c:v>
                </c:pt>
                <c:pt idx="142">
                  <c:v>0.30426805689098507</c:v>
                </c:pt>
                <c:pt idx="143">
                  <c:v>0.28369232916167325</c:v>
                </c:pt>
                <c:pt idx="144">
                  <c:v>0.26220083106954634</c:v>
                </c:pt>
                <c:pt idx="145">
                  <c:v>0.23991752435300373</c:v>
                </c:pt>
                <c:pt idx="146">
                  <c:v>0.21705155844639917</c:v>
                </c:pt>
                <c:pt idx="147">
                  <c:v>0.19389507044348631</c:v>
                </c:pt>
                <c:pt idx="148">
                  <c:v>0.17081565887365546</c:v>
                </c:pt>
                <c:pt idx="149">
                  <c:v>0.14824377264776817</c:v>
                </c:pt>
                <c:pt idx="150">
                  <c:v>0.12665560262669562</c:v>
                </c:pt>
                <c:pt idx="151">
                  <c:v>0.10655237725767441</c:v>
                </c:pt>
                <c:pt idx="152">
                  <c:v>8.8437223146584976E-2</c:v>
                </c:pt>
                <c:pt idx="153">
                  <c:v>7.2790937405112666E-2</c:v>
                </c:pt>
                <c:pt idx="154">
                  <c:v>6.0048117225071973E-2</c:v>
                </c:pt>
                <c:pt idx="155">
                  <c:v>5.0575095504409417E-2</c:v>
                </c:pt>
                <c:pt idx="156">
                  <c:v>4.465103823173977E-2</c:v>
                </c:pt>
                <c:pt idx="157">
                  <c:v>4.245337524941295E-2</c:v>
                </c:pt>
                <c:pt idx="158">
                  <c:v>4.4048472893209789E-2</c:v>
                </c:pt>
                <c:pt idx="159">
                  <c:v>4.9388132375485783E-2</c:v>
                </c:pt>
                <c:pt idx="160">
                  <c:v>5.8312133525374343E-2</c:v>
                </c:pt>
                <c:pt idx="161">
                  <c:v>7.0556664325975404E-2</c:v>
                </c:pt>
                <c:pt idx="162">
                  <c:v>8.5768108356142458E-2</c:v>
                </c:pt>
                <c:pt idx="163">
                  <c:v>0.10352132974484496</c:v>
                </c:pt>
                <c:pt idx="164">
                  <c:v>0.12334132102518292</c:v>
                </c:pt>
                <c:pt idx="165">
                  <c:v>0.14472688164499187</c:v>
                </c:pt>
                <c:pt idx="166">
                  <c:v>0.16717488674283448</c:v>
                </c:pt>
                <c:pt idx="167">
                  <c:v>0.19020369371043783</c:v>
                </c:pt>
                <c:pt idx="168">
                  <c:v>0.21337431786843325</c:v>
                </c:pt>
                <c:pt idx="169">
                  <c:v>0.23630818142562843</c:v>
                </c:pt>
                <c:pt idx="170">
                  <c:v>0.25870048876713481</c:v>
                </c:pt>
                <c:pt idx="171">
                  <c:v>0.28032858784766451</c:v>
                </c:pt>
                <c:pt idx="172">
                  <c:v>0.30105502005385737</c:v>
                </c:pt>
                <c:pt idx="173">
                  <c:v>0.32082531513281953</c:v>
                </c:pt>
                <c:pt idx="174">
                  <c:v>0.33966092899832651</c:v>
                </c:pt>
                <c:pt idx="175">
                  <c:v>0.35764802707547139</c:v>
                </c:pt>
                <c:pt idx="176">
                  <c:v>0.37492306395979902</c:v>
                </c:pt>
                <c:pt idx="177">
                  <c:v>0.39165628557803533</c:v>
                </c:pt>
                <c:pt idx="178">
                  <c:v>0.40803437225728229</c:v>
                </c:pt>
                <c:pt idx="179">
                  <c:v>0.42424344580329332</c:v>
                </c:pt>
                <c:pt idx="180">
                  <c:v>0.44045358288400493</c:v>
                </c:pt>
                <c:pt idx="181">
                  <c:v>0.45680581884253124</c:v>
                </c:pt>
                <c:pt idx="182">
                  <c:v>0.4734024040534448</c:v>
                </c:pt>
                <c:pt idx="183">
                  <c:v>0.49030080692362232</c:v>
                </c:pt>
                <c:pt idx="184">
                  <c:v>0.50751166437551098</c:v>
                </c:pt>
                <c:pt idx="185">
                  <c:v>0.52500058421761409</c:v>
                </c:pt>
                <c:pt idx="186">
                  <c:v>0.54269342595845149</c:v>
                </c:pt>
                <c:pt idx="187">
                  <c:v>0.56048444717911572</c:v>
                </c:pt>
                <c:pt idx="188">
                  <c:v>0.57824651800588001</c:v>
                </c:pt>
                <c:pt idx="189">
                  <c:v>0.59584248846112886</c:v>
                </c:pt>
                <c:pt idx="190">
                  <c:v>0.61313674915015126</c:v>
                </c:pt>
                <c:pt idx="191">
                  <c:v>0.63000605580448221</c:v>
                </c:pt>
                <c:pt idx="192">
                  <c:v>0.64634878795762241</c:v>
                </c:pt>
                <c:pt idx="193">
                  <c:v>0.66209197163364031</c:v>
                </c:pt>
                <c:pt idx="194">
                  <c:v>0.67719560125489475</c:v>
                </c:pt>
                <c:pt idx="195">
                  <c:v>0.69165402978196155</c:v>
                </c:pt>
                <c:pt idx="196">
                  <c:v>0.70549443942485446</c:v>
                </c:pt>
                <c:pt idx="197">
                  <c:v>0.71877263892063481</c:v>
                </c:pt>
                <c:pt idx="198">
                  <c:v>0.73156663942533784</c:v>
                </c:pt>
                <c:pt idx="199">
                  <c:v>0.74396862419874976</c:v>
                </c:pt>
                <c:pt idx="200">
                  <c:v>0.75607603589387185</c:v>
                </c:pt>
                <c:pt idx="201">
                  <c:v>0.76798255238600965</c:v>
                </c:pt>
                <c:pt idx="202">
                  <c:v>0.77976970568678272</c:v>
                </c:pt>
                <c:pt idx="203">
                  <c:v>0.79149982164274035</c:v>
                </c:pt>
                <c:pt idx="204">
                  <c:v>0.8032108285857037</c:v>
                </c:pt>
                <c:pt idx="205">
                  <c:v>0.81491331265307076</c:v>
                </c:pt>
                <c:pt idx="206">
                  <c:v>0.82659000089171342</c:v>
                </c:pt>
                <c:pt idx="207">
                  <c:v>0.838197647019022</c:v>
                </c:pt>
                <c:pt idx="208">
                  <c:v>0.84967109577212963</c:v>
                </c:pt>
                <c:pt idx="209">
                  <c:v>0.86092912611923977</c:v>
                </c:pt>
                <c:pt idx="210">
                  <c:v>0.87188153501880128</c:v>
                </c:pt>
                <c:pt idx="211">
                  <c:v>0.88243683240761883</c:v>
                </c:pt>
                <c:pt idx="212">
                  <c:v>0.89250988113738028</c:v>
                </c:pt>
                <c:pt idx="213">
                  <c:v>0.9020288346139067</c:v>
                </c:pt>
                <c:pt idx="214">
                  <c:v>0.91094079728917565</c:v>
                </c:pt>
                <c:pt idx="215">
                  <c:v>0.91921575197406946</c:v>
                </c:pt>
                <c:pt idx="216">
                  <c:v>0.92684845256607828</c:v>
                </c:pt>
                <c:pt idx="217">
                  <c:v>0.93385815784687187</c:v>
                </c:pt>
                <c:pt idx="218">
                  <c:v>0.94028626649169778</c:v>
                </c:pt>
                <c:pt idx="219">
                  <c:v>0.94619208994723869</c:v>
                </c:pt>
                <c:pt idx="220">
                  <c:v>0.95164715384802889</c:v>
                </c:pt>
                <c:pt idx="221">
                  <c:v>0.95672853766976451</c:v>
                </c:pt>
                <c:pt idx="222">
                  <c:v>0.96151183691836284</c:v>
                </c:pt>
                <c:pt idx="223">
                  <c:v>0.96606435666392254</c:v>
                </c:pt>
                <c:pt idx="224">
                  <c:v>0.97043911819041662</c:v>
                </c:pt>
                <c:pt idx="225">
                  <c:v>0.97467018476789913</c:v>
                </c:pt>
                <c:pt idx="226">
                  <c:v>0.97876969489604848</c:v>
                </c:pt>
                <c:pt idx="227">
                  <c:v>0.98272684205910532</c:v>
                </c:pt>
                <c:pt idx="228">
                  <c:v>0.9865088718554782</c:v>
                </c:pt>
                <c:pt idx="229">
                  <c:v>0.99006399456971761</c:v>
                </c:pt>
                <c:pt idx="230">
                  <c:v>0.99332594836990351</c:v>
                </c:pt>
                <c:pt idx="231">
                  <c:v>0.99621980894827489</c:v>
                </c:pt>
              </c:numCache>
            </c:numRef>
          </c:val>
        </c:ser>
        <c:marker val="1"/>
        <c:axId val="159207808"/>
        <c:axId val="159210112"/>
      </c:lineChart>
      <c:catAx>
        <c:axId val="159207808"/>
        <c:scaling>
          <c:orientation val="minMax"/>
        </c:scaling>
        <c:axPos val="b"/>
        <c:tickLblPos val="nextTo"/>
        <c:crossAx val="159210112"/>
        <c:crosses val="autoZero"/>
        <c:auto val="1"/>
        <c:lblAlgn val="ctr"/>
        <c:lblOffset val="100"/>
      </c:catAx>
      <c:valAx>
        <c:axId val="159210112"/>
        <c:scaling>
          <c:orientation val="minMax"/>
        </c:scaling>
        <c:axPos val="l"/>
        <c:majorGridlines/>
        <c:numFmt formatCode="0.00" sourceLinked="1"/>
        <c:tickLblPos val="nextTo"/>
        <c:crossAx val="1592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Sine-HW'!$B$1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Sine-HW'!$B$2:$B$316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'Rect. Sine-HW'!$J$1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'Rect. Sine-HW'!$J$2:$J$316</c:f>
              <c:numCache>
                <c:formatCode>General</c:formatCode>
                <c:ptCount val="315"/>
                <c:pt idx="0">
                  <c:v>6.3661977236758149E-2</c:v>
                </c:pt>
                <c:pt idx="1">
                  <c:v>7.3966793022266275E-2</c:v>
                </c:pt>
                <c:pt idx="2">
                  <c:v>8.4877434261933837E-2</c:v>
                </c:pt>
                <c:pt idx="3">
                  <c:v>9.638648947340811E-2</c:v>
                </c:pt>
                <c:pt idx="4">
                  <c:v>0.10848429464363196</c:v>
                </c:pt>
                <c:pt idx="5">
                  <c:v>0.12115896458783121</c:v>
                </c:pt>
                <c:pt idx="6">
                  <c:v>0.1343964359587583</c:v>
                </c:pt>
                <c:pt idx="7">
                  <c:v>0.14818052165519052</c:v>
                </c:pt>
                <c:pt idx="8">
                  <c:v>0.16249297630986381</c:v>
                </c:pt>
                <c:pt idx="9">
                  <c:v>0.17731357247021831</c:v>
                </c:pt>
                <c:pt idx="10">
                  <c:v>0.19262018702095907</c:v>
                </c:pt>
                <c:pt idx="11">
                  <c:v>0.20838889733590116</c:v>
                </c:pt>
                <c:pt idx="12">
                  <c:v>0.22459408658826149</c:v>
                </c:pt>
                <c:pt idx="13">
                  <c:v>0.24120855759384005</c:v>
                </c:pt>
                <c:pt idx="14">
                  <c:v>0.25820365451075522</c:v>
                </c:pt>
                <c:pt idx="15">
                  <c:v>0.27554939167287018</c:v>
                </c:pt>
                <c:pt idx="16">
                  <c:v>0.29321458879206796</c:v>
                </c:pt>
                <c:pt idx="17">
                  <c:v>0.31116701172735939</c:v>
                </c:pt>
                <c:pt idx="18">
                  <c:v>0.32937351798668141</c:v>
                </c:pt>
                <c:pt idx="19">
                  <c:v>0.34780020610034867</c:v>
                </c:pt>
                <c:pt idx="20">
                  <c:v>0.36641256798364213</c:v>
                </c:pt>
                <c:pt idx="21">
                  <c:v>0.38517564339007226</c:v>
                </c:pt>
                <c:pt idx="22">
                  <c:v>0.4040541755465491</c:v>
                </c:pt>
                <c:pt idx="23">
                  <c:v>0.42301276705707863</c:v>
                </c:pt>
                <c:pt idx="24">
                  <c:v>0.44201603516271903</c:v>
                </c:pt>
                <c:pt idx="25">
                  <c:v>0.4610287654523495</c:v>
                </c:pt>
                <c:pt idx="26">
                  <c:v>0.48001606313128709</c:v>
                </c:pt>
                <c:pt idx="27">
                  <c:v>0.49894350097285189</c:v>
                </c:pt>
                <c:pt idx="28">
                  <c:v>0.51777726310149508</c:v>
                </c:pt>
                <c:pt idx="29">
                  <c:v>0.5364842837849324</c:v>
                </c:pt>
                <c:pt idx="30">
                  <c:v>0.55503238044666259</c:v>
                </c:pt>
                <c:pt idx="31">
                  <c:v>0.5733903801490885</c:v>
                </c:pt>
                <c:pt idx="32">
                  <c:v>0.59152823884093397</c:v>
                </c:pt>
                <c:pt idx="33">
                  <c:v>0.6094171527104979</c:v>
                </c:pt>
                <c:pt idx="34">
                  <c:v>0.62702966103818092</c:v>
                </c:pt>
                <c:pt idx="35">
                  <c:v>0.6443397399973384</c:v>
                </c:pt>
                <c:pt idx="36">
                  <c:v>0.66132288691149532</c:v>
                </c:pt>
                <c:pt idx="37">
                  <c:v>0.67795619453791933</c:v>
                </c:pt>
                <c:pt idx="38">
                  <c:v>0.69421841501209924</c:v>
                </c:pt>
                <c:pt idx="39">
                  <c:v>0.71009001315439646</c:v>
                </c:pt>
                <c:pt idx="40">
                  <c:v>0.72555320890859509</c:v>
                </c:pt>
                <c:pt idx="41">
                  <c:v>0.74059200875184994</c:v>
                </c:pt>
                <c:pt idx="42">
                  <c:v>0.75519222598615243</c:v>
                </c:pt>
                <c:pt idx="43">
                  <c:v>0.76934148989246554</c:v>
                </c:pt>
                <c:pt idx="44">
                  <c:v>0.78302924379966155</c:v>
                </c:pt>
                <c:pt idx="45">
                  <c:v>0.79624673219087316</c:v>
                </c:pt>
                <c:pt idx="46">
                  <c:v>0.80898697703939981</c:v>
                </c:pt>
                <c:pt idx="47">
                  <c:v>0.82124474363443112</c:v>
                </c:pt>
                <c:pt idx="48">
                  <c:v>0.83301649622315588</c:v>
                </c:pt>
                <c:pt idx="49">
                  <c:v>0.84430034385986408</c:v>
                </c:pt>
                <c:pt idx="50">
                  <c:v>0.85509597691403016</c:v>
                </c:pt>
                <c:pt idx="51">
                  <c:v>0.8654045947476926</c:v>
                </c:pt>
                <c:pt idx="52">
                  <c:v>0.87522882512735145</c:v>
                </c:pt>
                <c:pt idx="53">
                  <c:v>0.88457263598673141</c:v>
                </c:pt>
                <c:pt idx="54">
                  <c:v>0.89344124020379334</c:v>
                </c:pt>
                <c:pt idx="55">
                  <c:v>0.90184099409801277</c:v>
                </c:pt>
                <c:pt idx="56">
                  <c:v>0.90977929039191563</c:v>
                </c:pt>
                <c:pt idx="57">
                  <c:v>0.91726444641393035</c:v>
                </c:pt>
                <c:pt idx="58">
                  <c:v>0.92430558834756527</c:v>
                </c:pt>
                <c:pt idx="59">
                  <c:v>0.93091253235459159</c:v>
                </c:pt>
                <c:pt idx="60">
                  <c:v>0.93709566341714712</c:v>
                </c:pt>
                <c:pt idx="61">
                  <c:v>0.94286581275537729</c:v>
                </c:pt>
                <c:pt idx="62">
                  <c:v>0.94823413468333129</c:v>
                </c:pt>
                <c:pt idx="63">
                  <c:v>0.95321198376628391</c:v>
                </c:pt>
                <c:pt idx="64">
                  <c:v>0.95781079313747863</c:v>
                </c:pt>
                <c:pt idx="65">
                  <c:v>0.9620419548215029</c:v>
                </c:pt>
                <c:pt idx="66">
                  <c:v>0.96591670289520426</c:v>
                </c:pt>
                <c:pt idx="67">
                  <c:v>0.96944600029533368</c:v>
                </c:pt>
                <c:pt idx="68">
                  <c:v>0.97264043005510903</c:v>
                </c:pt>
                <c:pt idx="69">
                  <c:v>0.97551009171980563</c:v>
                </c:pt>
                <c:pt idx="70">
                  <c:v>0.97806450365451369</c:v>
                </c:pt>
                <c:pt idx="71">
                  <c:v>0.98031251191559243</c:v>
                </c:pt>
                <c:pt idx="72">
                  <c:v>0.98226220631137673</c:v>
                </c:pt>
                <c:pt idx="73">
                  <c:v>0.98392084422764847</c:v>
                </c:pt>
                <c:pt idx="74">
                  <c:v>0.98529478273960114</c:v>
                </c:pt>
                <c:pt idx="75">
                  <c:v>0.98638941947484948</c:v>
                </c:pt>
                <c:pt idx="76">
                  <c:v>0.98720914263184789</c:v>
                </c:pt>
                <c:pt idx="77">
                  <c:v>0.98775729049525507</c:v>
                </c:pt>
                <c:pt idx="78">
                  <c:v>0.98803612072475067</c:v>
                </c:pt>
                <c:pt idx="79">
                  <c:v>0.98804678962696935</c:v>
                </c:pt>
                <c:pt idx="80">
                  <c:v>0.98778934155202669</c:v>
                </c:pt>
                <c:pt idx="81">
                  <c:v>0.98726270848699571</c:v>
                </c:pt>
                <c:pt idx="82">
                  <c:v>0.98646471984910544</c:v>
                </c:pt>
                <c:pt idx="83">
                  <c:v>0.98539212241183516</c:v>
                </c:pt>
                <c:pt idx="84">
                  <c:v>0.98404061022790867</c:v>
                </c:pt>
                <c:pt idx="85">
                  <c:v>0.98240486434490326</c:v>
                </c:pt>
                <c:pt idx="86">
                  <c:v>0.98047860204223669</c:v>
                </c:pt>
                <c:pt idx="87">
                  <c:v>0.97825463525309153</c:v>
                </c:pt>
                <c:pt idx="88">
                  <c:v>0.97572493777183023</c:v>
                </c:pt>
                <c:pt idx="89">
                  <c:v>0.97288072078703425</c:v>
                </c:pt>
                <c:pt idx="90">
                  <c:v>0.96971251622287125</c:v>
                </c:pt>
                <c:pt idx="91">
                  <c:v>0.96621026731743032</c:v>
                </c:pt>
                <c:pt idx="92">
                  <c:v>0.96236342581630951</c:v>
                </c:pt>
                <c:pt idx="93">
                  <c:v>0.95816105511342897</c:v>
                </c:pt>
                <c:pt idx="94">
                  <c:v>0.95359193862907932</c:v>
                </c:pt>
                <c:pt idx="95">
                  <c:v>0.94864469267786344</c:v>
                </c:pt>
                <c:pt idx="96">
                  <c:v>0.94330788304671287</c:v>
                </c:pt>
                <c:pt idx="97">
                  <c:v>0.93757014447574694</c:v>
                </c:pt>
                <c:pt idx="98">
                  <c:v>0.93142030221260341</c:v>
                </c:pt>
                <c:pt idx="99">
                  <c:v>0.92484749479412331</c:v>
                </c:pt>
                <c:pt idx="100">
                  <c:v>0.91784129719805052</c:v>
                </c:pt>
                <c:pt idx="101">
                  <c:v>0.9103918435017806</c:v>
                </c:pt>
                <c:pt idx="102">
                  <c:v>0.90248994818519745</c:v>
                </c:pt>
                <c:pt idx="103">
                  <c:v>0.89412722522029253</c:v>
                </c:pt>
                <c:pt idx="104">
                  <c:v>0.88529620410150989</c:v>
                </c:pt>
                <c:pt idx="105">
                  <c:v>0.87599044198756948</c:v>
                </c:pt>
                <c:pt idx="106">
                  <c:v>0.86620463114775603</c:v>
                </c:pt>
                <c:pt idx="107">
                  <c:v>0.85593470093319723</c:v>
                </c:pt>
                <c:pt idx="108">
                  <c:v>0.84517791352632821</c:v>
                </c:pt>
                <c:pt idx="109">
                  <c:v>0.833932952759324</c:v>
                </c:pt>
                <c:pt idx="110">
                  <c:v>0.82220000533455584</c:v>
                </c:pt>
                <c:pt idx="111">
                  <c:v>0.80998083382682629</c:v>
                </c:pt>
                <c:pt idx="112">
                  <c:v>0.79727884089794598</c:v>
                </c:pt>
                <c:pt idx="113">
                  <c:v>0.78409912420883598</c:v>
                </c:pt>
                <c:pt idx="114">
                  <c:v>0.77044852157240151</c:v>
                </c:pt>
                <c:pt idx="115">
                  <c:v>0.75633564595158587</c:v>
                </c:pt>
                <c:pt idx="116">
                  <c:v>0.74177090997084283</c:v>
                </c:pt>
                <c:pt idx="117">
                  <c:v>0.72676653967541383</c:v>
                </c:pt>
                <c:pt idx="118">
                  <c:v>0.71133657734078759</c:v>
                </c:pt>
                <c:pt idx="119">
                  <c:v>0.69549687320415399</c:v>
                </c:pt>
                <c:pt idx="120">
                  <c:v>0.67926506606007975</c:v>
                </c:pt>
                <c:pt idx="121">
                  <c:v>0.66266055273359792</c:v>
                </c:pt>
                <c:pt idx="122">
                  <c:v>0.64570444651493886</c:v>
                </c:pt>
                <c:pt idx="123">
                  <c:v>0.62841952471081042</c:v>
                </c:pt>
                <c:pt idx="124">
                  <c:v>0.61083016553698366</c:v>
                </c:pt>
                <c:pt idx="125">
                  <c:v>0.59296227464552365</c:v>
                </c:pt>
                <c:pt idx="126">
                  <c:v>0.5748432016468823</c:v>
                </c:pt>
                <c:pt idx="127">
                  <c:v>0.55650164705179994</c:v>
                </c:pt>
                <c:pt idx="128">
                  <c:v>0.5379675601201569</c:v>
                </c:pt>
                <c:pt idx="129">
                  <c:v>0.51927202816313767</c:v>
                </c:pt>
                <c:pt idx="130">
                  <c:v>0.50044715790097638</c:v>
                </c:pt>
                <c:pt idx="131">
                  <c:v>0.48152594953075623</c:v>
                </c:pt>
                <c:pt idx="132">
                  <c:v>0.46254216420691269</c:v>
                </c:pt>
                <c:pt idx="133">
                  <c:v>0.44353018568092861</c:v>
                </c:pt>
                <c:pt idx="134">
                  <c:v>0.42452487688592411</c:v>
                </c:pt>
                <c:pt idx="135">
                  <c:v>0.40556143228618424</c:v>
                </c:pt>
                <c:pt idx="136">
                  <c:v>0.38667522684090133</c:v>
                </c:pt>
                <c:pt idx="137">
                  <c:v>0.3679016624553611</c:v>
                </c:pt>
                <c:pt idx="138">
                  <c:v>0.34927601281130205</c:v>
                </c:pt>
                <c:pt idx="139">
                  <c:v>0.33083326748110242</c:v>
                </c:pt>
                <c:pt idx="140">
                  <c:v>0.31260797623773678</c:v>
                </c:pt>
                <c:pt idx="141">
                  <c:v>0.29463409447399291</c:v>
                </c:pt>
                <c:pt idx="142">
                  <c:v>0.27694483064030151</c:v>
                </c:pt>
                <c:pt idx="143">
                  <c:v>0.25957249660066484</c:v>
                </c:pt>
                <c:pt idx="144">
                  <c:v>0.24254836179067807</c:v>
                </c:pt>
                <c:pt idx="145">
                  <c:v>0.22590251204058792</c:v>
                </c:pt>
                <c:pt idx="146">
                  <c:v>0.20966371389986901</c:v>
                </c:pt>
                <c:pt idx="147">
                  <c:v>0.19385928526807988</c:v>
                </c:pt>
                <c:pt idx="148">
                  <c:v>0.17851497309997982</c:v>
                </c:pt>
                <c:pt idx="149">
                  <c:v>0.16365483891128285</c:v>
                </c:pt>
                <c:pt idx="150">
                  <c:v>0.14930115276524974</c:v>
                </c:pt>
                <c:pt idx="151">
                  <c:v>0.13547429636986716</c:v>
                </c:pt>
                <c:pt idx="152">
                  <c:v>0.12219267586094573</c:v>
                </c:pt>
                <c:pt idx="153">
                  <c:v>0.10947264478843358</c:v>
                </c:pt>
                <c:pt idx="154">
                  <c:v>9.7328437761951825E-2</c:v>
                </c:pt>
                <c:pt idx="155">
                  <c:v>8.5772115147396244E-2</c:v>
                </c:pt>
                <c:pt idx="156">
                  <c:v>7.4813519139823648E-2</c:v>
                </c:pt>
                <c:pt idx="157">
                  <c:v>6.4460241469168345E-2</c:v>
                </c:pt>
                <c:pt idx="158">
                  <c:v>5.4717602925048181E-2</c:v>
                </c:pt>
                <c:pt idx="159">
                  <c:v>4.5588644815462653E-2</c:v>
                </c:pt>
                <c:pt idx="160">
                  <c:v>3.707413240201074E-2</c:v>
                </c:pt>
                <c:pt idx="161">
                  <c:v>2.9172570281811278E-2</c:v>
                </c:pt>
                <c:pt idx="162">
                  <c:v>2.1880229614063301E-2</c:v>
                </c:pt>
                <c:pt idx="163">
                  <c:v>1.5191187017577434E-2</c:v>
                </c:pt>
                <c:pt idx="164">
                  <c:v>9.097374895107424E-3</c:v>
                </c:pt>
                <c:pt idx="165">
                  <c:v>3.5886428713512997E-3</c:v>
                </c:pt>
                <c:pt idx="166">
                  <c:v>-1.3471700354963922E-3</c:v>
                </c:pt>
                <c:pt idx="167">
                  <c:v>-5.7241529533383351E-3</c:v>
                </c:pt>
                <c:pt idx="168">
                  <c:v>-9.5582309133928622E-3</c:v>
                </c:pt>
                <c:pt idx="169">
                  <c:v>-1.2867063390098188E-2</c:v>
                </c:pt>
                <c:pt idx="170">
                  <c:v>-1.5669934243782796E-2</c:v>
                </c:pt>
                <c:pt idx="171">
                  <c:v>-1.7987633737295255E-2</c:v>
                </c:pt>
                <c:pt idx="172">
                  <c:v>-1.9842333344666507E-2</c:v>
                </c:pt>
                <c:pt idx="173">
                  <c:v>-2.1257454112237395E-2</c:v>
                </c:pt>
                <c:pt idx="174">
                  <c:v>-2.2257529370253548E-2</c:v>
                </c:pt>
                <c:pt idx="175">
                  <c:v>-2.2868062625476054E-2</c:v>
                </c:pt>
                <c:pt idx="176">
                  <c:v>-2.31153814926785E-2</c:v>
                </c:pt>
                <c:pt idx="177">
                  <c:v>-2.3026488544827556E-2</c:v>
                </c:pt>
                <c:pt idx="178">
                  <c:v>-2.2628909978141099E-2</c:v>
                </c:pt>
                <c:pt idx="179">
                  <c:v>-2.195054299898605E-2</c:v>
                </c:pt>
                <c:pt idx="180">
                  <c:v>-2.1019502844653259E-2</c:v>
                </c:pt>
                <c:pt idx="181">
                  <c:v>-1.9863970349400725E-2</c:v>
                </c:pt>
                <c:pt idx="182">
                  <c:v>-1.8512040960799253E-2</c:v>
                </c:pt>
                <c:pt idx="183">
                  <c:v>-1.6991576099390573E-2</c:v>
                </c:pt>
                <c:pt idx="184">
                  <c:v>-1.5330057737058006E-2</c:v>
                </c:pt>
                <c:pt idx="185">
                  <c:v>-1.3554447046431828E-2</c:v>
                </c:pt>
                <c:pt idx="186">
                  <c:v>-1.1691047945256119E-2</c:v>
                </c:pt>
                <c:pt idx="187">
                  <c:v>-9.7653763261169105E-3</c:v>
                </c:pt>
                <c:pt idx="188">
                  <c:v>-7.8020357234884971E-3</c:v>
                </c:pt>
                <c:pt idx="189">
                  <c:v>-5.8246001269504979E-3</c:v>
                </c:pt>
                <c:pt idx="190">
                  <c:v>-3.8555046019353445E-3</c:v>
                </c:pt>
                <c:pt idx="191">
                  <c:v>-1.9159443277919214E-3</c:v>
                </c:pt>
                <c:pt idx="192">
                  <c:v>-2.5782607633965948E-5</c:v>
                </c:pt>
                <c:pt idx="193">
                  <c:v>1.7965316542707666E-3</c:v>
                </c:pt>
                <c:pt idx="194">
                  <c:v>3.5340365735373677E-3</c:v>
                </c:pt>
                <c:pt idx="195">
                  <c:v>5.1713196354376059E-3</c:v>
                </c:pt>
                <c:pt idx="196">
                  <c:v>6.6945694702650813E-3</c:v>
                </c:pt>
                <c:pt idx="197">
                  <c:v>8.0916168194704041E-3</c:v>
                </c:pt>
                <c:pt idx="198">
                  <c:v>9.3519645274079827E-3</c:v>
                </c:pt>
                <c:pt idx="199">
                  <c:v>1.0466806464089679E-2</c:v>
                </c:pt>
                <c:pt idx="200">
                  <c:v>1.1429035355340206E-2</c:v>
                </c:pt>
                <c:pt idx="201">
                  <c:v>1.2233239567729259E-2</c:v>
                </c:pt>
                <c:pt idx="202">
                  <c:v>1.2875688966176427E-2</c:v>
                </c:pt>
                <c:pt idx="203">
                  <c:v>1.3354310031720024E-2</c:v>
                </c:pt>
                <c:pt idx="204">
                  <c:v>1.3668650495181262E-2</c:v>
                </c:pt>
                <c:pt idx="205">
                  <c:v>1.3819833808893206E-2</c:v>
                </c:pt>
                <c:pt idx="206">
                  <c:v>1.3810503842881322E-2</c:v>
                </c:pt>
                <c:pt idx="207">
                  <c:v>1.3644760253471153E-2</c:v>
                </c:pt>
                <c:pt idx="208">
                  <c:v>1.3328085030859804E-2</c:v>
                </c:pt>
                <c:pt idx="209">
                  <c:v>1.2867260787358975E-2</c:v>
                </c:pt>
                <c:pt idx="210">
                  <c:v>1.2270281399436644E-2</c:v>
                </c:pt>
                <c:pt idx="211">
                  <c:v>1.1546255664033556E-2</c:v>
                </c:pt>
                <c:pt idx="212">
                  <c:v>1.0705304672606775E-2</c:v>
                </c:pt>
                <c:pt idx="213">
                  <c:v>9.7584536446825854E-3</c:v>
                </c:pt>
                <c:pt idx="214">
                  <c:v>8.7175189961435917E-3</c:v>
                </c:pt>
                <c:pt idx="215">
                  <c:v>7.5949914458217915E-3</c:v>
                </c:pt>
                <c:pt idx="216">
                  <c:v>6.4039159870375451E-3</c:v>
                </c:pt>
                <c:pt idx="217">
                  <c:v>5.157769568378795E-3</c:v>
                </c:pt>
                <c:pt idx="218">
                  <c:v>3.8703373401339503E-3</c:v>
                </c:pt>
                <c:pt idx="219">
                  <c:v>2.5555883293177928E-3</c:v>
                </c:pt>
                <c:pt idx="220">
                  <c:v>1.2275514071100613E-3</c:v>
                </c:pt>
                <c:pt idx="221">
                  <c:v>-9.9807592226552888E-5</c:v>
                </c:pt>
                <c:pt idx="222">
                  <c:v>-1.4127067522460846E-3</c:v>
                </c:pt>
                <c:pt idx="223">
                  <c:v>-2.6976661222226361E-3</c:v>
                </c:pt>
                <c:pt idx="224">
                  <c:v>-3.9416221205675339E-3</c:v>
                </c:pt>
                <c:pt idx="225">
                  <c:v>-5.1320375088690084E-3</c:v>
                </c:pt>
                <c:pt idx="226">
                  <c:v>-6.2570061833805979E-3</c:v>
                </c:pt>
                <c:pt idx="227">
                  <c:v>-7.3053520673930783E-3</c:v>
                </c:pt>
                <c:pt idx="228">
                  <c:v>-8.2667214292001523E-3</c:v>
                </c:pt>
                <c:pt idx="229">
                  <c:v>-9.1316679960322666E-3</c:v>
                </c:pt>
                <c:pt idx="230">
                  <c:v>-9.8917302840851318E-3</c:v>
                </c:pt>
                <c:pt idx="231">
                  <c:v>-1.0539500618298669E-2</c:v>
                </c:pt>
                <c:pt idx="232">
                  <c:v>-1.1068685372480236E-2</c:v>
                </c:pt>
                <c:pt idx="233">
                  <c:v>-1.1474156020361503E-2</c:v>
                </c:pt>
                <c:pt idx="234">
                  <c:v>-1.1751990650828048E-2</c:v>
                </c:pt>
                <c:pt idx="235">
                  <c:v>-1.1899505665462523E-2</c:v>
                </c:pt>
                <c:pt idx="236">
                  <c:v>-1.1915277443276556E-2</c:v>
                </c:pt>
                <c:pt idx="237">
                  <c:v>-1.1799153825632486E-2</c:v>
                </c:pt>
                <c:pt idx="238">
                  <c:v>-1.1552255343443146E-2</c:v>
                </c:pt>
                <c:pt idx="239">
                  <c:v>-1.1176966178323811E-2</c:v>
                </c:pt>
                <c:pt idx="240">
                  <c:v>-1.067691491901418E-2</c:v>
                </c:pt>
                <c:pt idx="241">
                  <c:v>-1.0056945243634374E-2</c:v>
                </c:pt>
                <c:pt idx="242">
                  <c:v>-9.3230767267353798E-3</c:v>
                </c:pt>
                <c:pt idx="243">
                  <c:v>-8.4824560372098179E-3</c:v>
                </c:pt>
                <c:pt idx="244">
                  <c:v>-7.543298858509101E-3</c:v>
                </c:pt>
                <c:pt idx="245">
                  <c:v>-6.5148229258370771E-3</c:v>
                </c:pt>
                <c:pt idx="246">
                  <c:v>-5.4071726356559602E-3</c:v>
                </c:pt>
                <c:pt idx="247">
                  <c:v>-4.2313357405442675E-3</c:v>
                </c:pt>
                <c:pt idx="248">
                  <c:v>-2.9990526968216302E-3</c:v>
                </c:pt>
                <c:pt idx="249">
                  <c:v>-1.7227192830411298E-3</c:v>
                </c:pt>
                <c:pt idx="250">
                  <c:v>-4.152831541176516E-4</c:v>
                </c:pt>
                <c:pt idx="251">
                  <c:v>9.0986496178860343E-4</c:v>
                </c:pt>
                <c:pt idx="252">
                  <c:v>2.2390046787683637E-3</c:v>
                </c:pt>
                <c:pt idx="253">
                  <c:v>3.5582032032688837E-3</c:v>
                </c:pt>
                <c:pt idx="254">
                  <c:v>4.8534356131975653E-3</c:v>
                </c:pt>
                <c:pt idx="255">
                  <c:v>6.1107073378169341E-3</c:v>
                </c:pt>
                <c:pt idx="256">
                  <c:v>7.316177993023365E-3</c:v>
                </c:pt>
                <c:pt idx="257">
                  <c:v>8.4562857149107773E-3</c:v>
                </c:pt>
                <c:pt idx="258">
                  <c:v>9.5178711284249762E-3</c:v>
                </c:pt>
                <c:pt idx="259">
                  <c:v>1.0488300087443919E-2</c:v>
                </c:pt>
                <c:pt idx="260">
                  <c:v>1.1355584327800761E-2</c:v>
                </c:pt>
                <c:pt idx="261">
                  <c:v>1.210849918555465E-2</c:v>
                </c:pt>
                <c:pt idx="262">
                  <c:v>1.2736697549154352E-2</c:v>
                </c:pt>
                <c:pt idx="263">
                  <c:v>1.3230819235925423E-2</c:v>
                </c:pt>
                <c:pt idx="264">
                  <c:v>1.3582595010414894E-2</c:v>
                </c:pt>
                <c:pt idx="265">
                  <c:v>1.3784944494368151E-2</c:v>
                </c:pt>
                <c:pt idx="266">
                  <c:v>1.3832067255296454E-2</c:v>
                </c:pt>
                <c:pt idx="267">
                  <c:v>1.3719526402485582E-2</c:v>
                </c:pt>
                <c:pt idx="268">
                  <c:v>1.3444324065622501E-2</c:v>
                </c:pt>
                <c:pt idx="269">
                  <c:v>1.3004968181697149E-2</c:v>
                </c:pt>
                <c:pt idx="270">
                  <c:v>1.2401530070138805E-2</c:v>
                </c:pt>
                <c:pt idx="271">
                  <c:v>1.163569233393269E-2</c:v>
                </c:pt>
                <c:pt idx="272">
                  <c:v>1.0710786685362433E-2</c:v>
                </c:pt>
                <c:pt idx="273">
                  <c:v>9.6318213586496434E-3</c:v>
                </c:pt>
                <c:pt idx="274">
                  <c:v>8.4054978377080466E-3</c:v>
                </c:pt>
                <c:pt idx="275">
                  <c:v>7.0402166950780387E-3</c:v>
                </c:pt>
                <c:pt idx="276">
                  <c:v>5.5460724074190559E-3</c:v>
                </c:pt>
                <c:pt idx="277">
                  <c:v>3.9348370832781934E-3</c:v>
                </c:pt>
                <c:pt idx="278">
                  <c:v>2.2199331097656344E-3</c:v>
                </c:pt>
                <c:pt idx="279">
                  <c:v>4.1639479580091177E-4</c:v>
                </c:pt>
                <c:pt idx="280">
                  <c:v>-1.4591808396995296E-3</c:v>
                </c:pt>
                <c:pt idx="281">
                  <c:v>-3.38869391641166E-3</c:v>
                </c:pt>
                <c:pt idx="282">
                  <c:v>-5.3526118910007456E-3</c:v>
                </c:pt>
                <c:pt idx="283">
                  <c:v>-7.3300497513493976E-3</c:v>
                </c:pt>
                <c:pt idx="284">
                  <c:v>-9.2988597877321985E-3</c:v>
                </c:pt>
                <c:pt idx="285">
                  <c:v>-1.1235730459667949E-2</c:v>
                </c:pt>
                <c:pt idx="286">
                  <c:v>-1.3116293817711427E-2</c:v>
                </c:pt>
                <c:pt idx="287">
                  <c:v>-1.4915240883288133E-2</c:v>
                </c:pt>
                <c:pt idx="288">
                  <c:v>-1.6606444337172122E-2</c:v>
                </c:pt>
                <c:pt idx="289">
                  <c:v>-1.8163087818715257E-2</c:v>
                </c:pt>
                <c:pt idx="290">
                  <c:v>-1.9557801093751909E-2</c:v>
                </c:pt>
                <c:pt idx="291">
                  <c:v>-2.076280030952754E-2</c:v>
                </c:pt>
                <c:pt idx="292">
                  <c:v>-2.1750032520272827E-2</c:v>
                </c:pt>
                <c:pt idx="293">
                  <c:v>-2.2491323637410104E-2</c:v>
                </c:pt>
                <c:pt idx="294">
                  <c:v>-2.295852893401118E-2</c:v>
                </c:pt>
                <c:pt idx="295">
                  <c:v>-2.3123685214200967E-2</c:v>
                </c:pt>
                <c:pt idx="296">
                  <c:v>-2.2959163744831479E-2</c:v>
                </c:pt>
                <c:pt idx="297">
                  <c:v>-2.2437823039036686E-2</c:v>
                </c:pt>
                <c:pt idx="298">
                  <c:v>-2.1533160579263605E-2</c:v>
                </c:pt>
                <c:pt idx="299">
                  <c:v>-2.0219462571086894E-2</c:v>
                </c:pt>
                <c:pt idx="300">
                  <c:v>-1.8471950828525124E-2</c:v>
                </c:pt>
                <c:pt idx="301">
                  <c:v>-1.6266925906636975E-2</c:v>
                </c:pt>
                <c:pt idx="302">
                  <c:v>-1.3581905617793599E-2</c:v>
                </c:pt>
                <c:pt idx="303">
                  <c:v>-1.0395758094068647E-2</c:v>
                </c:pt>
                <c:pt idx="304">
                  <c:v>-6.6888285895035371E-3</c:v>
                </c:pt>
                <c:pt idx="305">
                  <c:v>-2.4430592523972949E-3</c:v>
                </c:pt>
                <c:pt idx="306">
                  <c:v>2.357898860997687E-3</c:v>
                </c:pt>
                <c:pt idx="307">
                  <c:v>7.7285822141560656E-3</c:v>
                </c:pt>
                <c:pt idx="308">
                  <c:v>1.3681620292003288E-2</c:v>
                </c:pt>
                <c:pt idx="309">
                  <c:v>2.0227650755217041E-2</c:v>
                </c:pt>
                <c:pt idx="310">
                  <c:v>2.7375244767891355E-2</c:v>
                </c:pt>
                <c:pt idx="311">
                  <c:v>3.5130842958285224E-2</c:v>
                </c:pt>
                <c:pt idx="312">
                  <c:v>4.3498702408440615E-2</c:v>
                </c:pt>
                <c:pt idx="313">
                  <c:v>5.2480855001992233E-2</c:v>
                </c:pt>
                <c:pt idx="314">
                  <c:v>6.2077077390980839E-2</c:v>
                </c:pt>
              </c:numCache>
            </c:numRef>
          </c:val>
        </c:ser>
        <c:ser>
          <c:idx val="2"/>
          <c:order val="2"/>
          <c:tx>
            <c:strRef>
              <c:f>'Rect. Sine-HW'!$K$1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'Rect. Sine-HW'!$K$2:$K$316</c:f>
              <c:numCache>
                <c:formatCode>General</c:formatCode>
                <c:ptCount val="315"/>
                <c:pt idx="0">
                  <c:v>4.5472840883398702E-2</c:v>
                </c:pt>
                <c:pt idx="1">
                  <c:v>5.5908461371927509E-2</c:v>
                </c:pt>
                <c:pt idx="2">
                  <c:v>6.7209635392154243E-2</c:v>
                </c:pt>
                <c:pt idx="3">
                  <c:v>7.9363334534854113E-2</c:v>
                </c:pt>
                <c:pt idx="4">
                  <c:v>9.2350623048462033E-2</c:v>
                </c:pt>
                <c:pt idx="5">
                  <c:v>0.10614682255095531</c:v>
                </c:pt>
                <c:pt idx="6">
                  <c:v>0.12072173904017774</c:v>
                </c:pt>
                <c:pt idx="7">
                  <c:v>0.13603994930516433</c:v>
                </c:pt>
                <c:pt idx="8">
                  <c:v>0.15206114308181506</c:v>
                </c:pt>
                <c:pt idx="9">
                  <c:v>0.1687405165870563</c:v>
                </c:pt>
                <c:pt idx="10">
                  <c:v>0.18602921241608569</c:v>
                </c:pt>
                <c:pt idx="11">
                  <c:v>0.20387480020623958</c:v>
                </c:pt>
                <c:pt idx="12">
                  <c:v>0.22222179196631253</c:v>
                </c:pt>
                <c:pt idx="13">
                  <c:v>0.24101218554858039</c:v>
                </c:pt>
                <c:pt idx="14">
                  <c:v>0.26018602940795599</c:v>
                </c:pt>
                <c:pt idx="15">
                  <c:v>0.27968200155301159</c:v>
                </c:pt>
                <c:pt idx="16">
                  <c:v>0.29943799545010596</c:v>
                </c:pt>
                <c:pt idx="17">
                  <c:v>0.31939170559627922</c:v>
                </c:pt>
                <c:pt idx="18">
                  <c:v>0.33948120552927924</c:v>
                </c:pt>
                <c:pt idx="19">
                  <c:v>0.35964551119303623</c:v>
                </c:pt>
                <c:pt idx="20">
                  <c:v>0.3798251228217322</c:v>
                </c:pt>
                <c:pt idx="21">
                  <c:v>0.39996253884162347</c:v>
                </c:pt>
                <c:pt idx="22">
                  <c:v>0.4200027357119957</c:v>
                </c:pt>
                <c:pt idx="23">
                  <c:v>0.43989360812890804</c:v>
                </c:pt>
                <c:pt idx="24">
                  <c:v>0.45958636459045021</c:v>
                </c:pt>
                <c:pt idx="25">
                  <c:v>0.47903587396181774</c:v>
                </c:pt>
                <c:pt idx="26">
                  <c:v>0.49820095937347136</c:v>
                </c:pt>
                <c:pt idx="27">
                  <c:v>0.51704463652607779</c:v>
                </c:pt>
                <c:pt idx="28">
                  <c:v>0.53553429425131904</c:v>
                </c:pt>
                <c:pt idx="29">
                  <c:v>0.55364181597704909</c:v>
                </c:pt>
                <c:pt idx="30">
                  <c:v>0.57134364155738704</c:v>
                </c:pt>
                <c:pt idx="31">
                  <c:v>0.58862076974176103</c:v>
                </c:pt>
                <c:pt idx="32">
                  <c:v>0.60545870236025767</c:v>
                </c:pt>
                <c:pt idx="33">
                  <c:v>0.62184733208468901</c:v>
                </c:pt>
                <c:pt idx="34">
                  <c:v>0.63778077637467623</c:v>
                </c:pt>
                <c:pt idx="35">
                  <c:v>0.65325716092541442</c:v>
                </c:pt>
                <c:pt idx="36">
                  <c:v>0.66827835658887558</c:v>
                </c:pt>
                <c:pt idx="37">
                  <c:v>0.68284967433408916</c:v>
                </c:pt>
                <c:pt idx="38">
                  <c:v>0.69697952333674651</c:v>
                </c:pt>
                <c:pt idx="39">
                  <c:v>0.71067903773670227</c:v>
                </c:pt>
                <c:pt idx="40">
                  <c:v>0.72396167796803457</c:v>
                </c:pt>
                <c:pt idx="41">
                  <c:v>0.73684281284551001</c:v>
                </c:pt>
                <c:pt idx="42">
                  <c:v>0.7493392887800685</c:v>
                </c:pt>
                <c:pt idx="43">
                  <c:v>0.76146899259218448</c:v>
                </c:pt>
                <c:pt idx="44">
                  <c:v>0.77325041439483466</c:v>
                </c:pt>
                <c:pt idx="45">
                  <c:v>0.7847022169278467</c:v>
                </c:pt>
                <c:pt idx="46">
                  <c:v>0.79584281754446784</c:v>
                </c:pt>
                <c:pt idx="47">
                  <c:v>0.8066899887822393</c:v>
                </c:pt>
                <c:pt idx="48">
                  <c:v>0.81726048309810395</c:v>
                </c:pt>
                <c:pt idx="49">
                  <c:v>0.82756968691769905</c:v>
                </c:pt>
                <c:pt idx="50">
                  <c:v>0.83763130864770241</c:v>
                </c:pt>
                <c:pt idx="51">
                  <c:v>0.84745710473559122</c:v>
                </c:pt>
                <c:pt idx="52">
                  <c:v>0.85705664724184871</c:v>
                </c:pt>
                <c:pt idx="53">
                  <c:v>0.86643713572483327</c:v>
                </c:pt>
                <c:pt idx="54">
                  <c:v>0.87560325553821095</c:v>
                </c:pt>
                <c:pt idx="55">
                  <c:v>0.88455708391547283</c:v>
                </c:pt>
                <c:pt idx="56">
                  <c:v>0.89329804447640171</c:v>
                </c:pt>
                <c:pt idx="57">
                  <c:v>0.90182291004736315</c:v>
                </c:pt>
                <c:pt idx="58">
                  <c:v>0.91012585295192039</c:v>
                </c:pt>
                <c:pt idx="59">
                  <c:v>0.91819854121132083</c:v>
                </c:pt>
                <c:pt idx="60">
                  <c:v>0.92603027840637453</c:v>
                </c:pt>
                <c:pt idx="61">
                  <c:v>0.93360818430316206</c:v>
                </c:pt>
                <c:pt idx="62">
                  <c:v>0.94091741274433227</c:v>
                </c:pt>
                <c:pt idx="63">
                  <c:v>0.94794140276413996</c:v>
                </c:pt>
                <c:pt idx="64">
                  <c:v>0.954662158406686</c:v>
                </c:pt>
                <c:pt idx="65">
                  <c:v>0.96106055231988607</c:v>
                </c:pt>
                <c:pt idx="66">
                  <c:v>0.96711664786828933</c:v>
                </c:pt>
                <c:pt idx="67">
                  <c:v>0.97281003426060708</c:v>
                </c:pt>
                <c:pt idx="68">
                  <c:v>0.97812016902608234</c:v>
                </c:pt>
                <c:pt idx="69">
                  <c:v>0.98302672209974684</c:v>
                </c:pt>
                <c:pt idx="70">
                  <c:v>0.98750991579099467</c:v>
                </c:pt>
                <c:pt idx="71">
                  <c:v>0.9915508550122456</c:v>
                </c:pt>
                <c:pt idx="72">
                  <c:v>0.99513184233298768</c:v>
                </c:pt>
                <c:pt idx="73">
                  <c:v>0.99823667269609806</c:v>
                </c:pt>
                <c:pt idx="74">
                  <c:v>1.0008509029837489</c:v>
                </c:pt>
                <c:pt idx="75">
                  <c:v>1.0029620920439419</c:v>
                </c:pt>
                <c:pt idx="76">
                  <c:v>1.0045600072792473</c:v>
                </c:pt>
                <c:pt idx="77">
                  <c:v>1.0056367944491018</c:v>
                </c:pt>
                <c:pt idx="78">
                  <c:v>1.0061871079376759</c:v>
                </c:pt>
                <c:pt idx="79">
                  <c:v>1.0062081993816534</c:v>
                </c:pt>
                <c:pt idx="80">
                  <c:v>1.0056999632265633</c:v>
                </c:pt>
                <c:pt idx="81">
                  <c:v>1.0046649384762945</c:v>
                </c:pt>
                <c:pt idx="82">
                  <c:v>1.0031082666075504</c:v>
                </c:pt>
                <c:pt idx="83">
                  <c:v>1.0010376063285804</c:v>
                </c:pt>
                <c:pt idx="84">
                  <c:v>0.9984630065587784</c:v>
                </c:pt>
                <c:pt idx="85">
                  <c:v>0.99539673968214726</c:v>
                </c:pt>
                <c:pt idx="86">
                  <c:v>0.99185309777287234</c:v>
                </c:pt>
                <c:pt idx="87">
                  <c:v>0.98784815509556345</c:v>
                </c:pt>
                <c:pt idx="88">
                  <c:v>0.98339950073687765</c:v>
                </c:pt>
                <c:pt idx="89">
                  <c:v>0.97852594572076912</c:v>
                </c:pt>
                <c:pt idx="90">
                  <c:v>0.97324720938892295</c:v>
                </c:pt>
                <c:pt idx="91">
                  <c:v>0.96758359018439488</c:v>
                </c:pt>
                <c:pt idx="92">
                  <c:v>0.96155562625453395</c:v>
                </c:pt>
                <c:pt idx="93">
                  <c:v>0.95518375148452483</c:v>
                </c:pt>
                <c:pt idx="94">
                  <c:v>0.94848795268218478</c:v>
                </c:pt>
                <c:pt idx="95">
                  <c:v>0.94148743365606014</c:v>
                </c:pt>
                <c:pt idx="96">
                  <c:v>0.93420029186182885</c:v>
                </c:pt>
                <c:pt idx="97">
                  <c:v>0.92664321313719145</c:v>
                </c:pt>
                <c:pt idx="98">
                  <c:v>0.91883118980488709</c:v>
                </c:pt>
                <c:pt idx="99">
                  <c:v>0.91077726710044715</c:v>
                </c:pt>
                <c:pt idx="100">
                  <c:v>0.90249232248034317</c:v>
                </c:pt>
                <c:pt idx="101">
                  <c:v>0.89398488189297143</c:v>
                </c:pt>
                <c:pt idx="102">
                  <c:v>0.88526097655620783</c:v>
                </c:pt>
                <c:pt idx="103">
                  <c:v>0.8763240431888174</c:v>
                </c:pt>
                <c:pt idx="104">
                  <c:v>0.86717486999744575</c:v>
                </c:pt>
                <c:pt idx="105">
                  <c:v>0.85781159003562846</c:v>
                </c:pt>
                <c:pt idx="106">
                  <c:v>0.84822972283622822</c:v>
                </c:pt>
                <c:pt idx="107">
                  <c:v>0.83842226448440571</c:v>
                </c:pt>
                <c:pt idx="108">
                  <c:v>0.82837982555545175</c:v>
                </c:pt>
                <c:pt idx="109">
                  <c:v>0.81809081560147712</c:v>
                </c:pt>
                <c:pt idx="110">
                  <c:v>0.80754167214404871</c:v>
                </c:pt>
                <c:pt idx="111">
                  <c:v>0.7967171314271555</c:v>
                </c:pt>
                <c:pt idx="112">
                  <c:v>0.78560053751687564</c:v>
                </c:pt>
                <c:pt idx="113">
                  <c:v>0.77417418571081043</c:v>
                </c:pt>
                <c:pt idx="114">
                  <c:v>0.76241969565115553</c:v>
                </c:pt>
                <c:pt idx="115">
                  <c:v>0.75031840902885072</c:v>
                </c:pt>
                <c:pt idx="116">
                  <c:v>0.73785180633034819</c:v>
                </c:pt>
                <c:pt idx="117">
                  <c:v>0.72500193671997026</c:v>
                </c:pt>
                <c:pt idx="118">
                  <c:v>0.71175185487524706</c:v>
                </c:pt>
                <c:pt idx="119">
                  <c:v>0.69808605840457238</c:v>
                </c:pt>
                <c:pt idx="120">
                  <c:v>0.68399091937922107</c:v>
                </c:pt>
                <c:pt idx="121">
                  <c:v>0.66945510350722393</c:v>
                </c:pt>
                <c:pt idx="122">
                  <c:v>0.65446997056540446</c:v>
                </c:pt>
                <c:pt idx="123">
                  <c:v>0.63902994988735839</c:v>
                </c:pt>
                <c:pt idx="124">
                  <c:v>0.62313288497723418</c:v>
                </c:pt>
                <c:pt idx="125">
                  <c:v>0.60678034167851191</c:v>
                </c:pt>
                <c:pt idx="126">
                  <c:v>0.58997787476894814</c:v>
                </c:pt>
                <c:pt idx="127">
                  <c:v>0.57273524837163658</c:v>
                </c:pt>
                <c:pt idx="128">
                  <c:v>0.55506660616077619</c:v>
                </c:pt>
                <c:pt idx="129">
                  <c:v>0.5369905879912803</c:v>
                </c:pt>
                <c:pt idx="130">
                  <c:v>0.51853039028490389</c:v>
                </c:pt>
                <c:pt idx="131">
                  <c:v>0.49971376825244473</c:v>
                </c:pt>
                <c:pt idx="132">
                  <c:v>0.48057297881145905</c:v>
                </c:pt>
                <c:pt idx="133">
                  <c:v>0.4611446638609874</c:v>
                </c:pt>
                <c:pt idx="134">
                  <c:v>0.44146967438782148</c:v>
                </c:pt>
                <c:pt idx="135">
                  <c:v>0.42159283669148284</c:v>
                </c:pt>
                <c:pt idx="136">
                  <c:v>0.40156266281589648</c:v>
                </c:pt>
                <c:pt idx="137">
                  <c:v>0.38143100805345576</c:v>
                </c:pt>
                <c:pt idx="138">
                  <c:v>0.36125267913078668</c:v>
                </c:pt>
                <c:pt idx="139">
                  <c:v>0.34108499738445675</c:v>
                </c:pt>
                <c:pt idx="140">
                  <c:v>0.32098732187923518</c:v>
                </c:pt>
                <c:pt idx="141">
                  <c:v>0.30102053800200662</c:v>
                </c:pt>
                <c:pt idx="142">
                  <c:v>0.28124651757281316</c:v>
                </c:pt>
                <c:pt idx="143">
                  <c:v>0.26172755694332578</c:v>
                </c:pt>
                <c:pt idx="144">
                  <c:v>0.24252579989612638</c:v>
                </c:pt>
                <c:pt idx="145">
                  <c:v>0.22370265241042275</c:v>
                </c:pt>
                <c:pt idx="146">
                  <c:v>0.20531819651743208</c:v>
                </c:pt>
                <c:pt idx="147">
                  <c:v>0.18743061052917209</c:v>
                </c:pt>
                <c:pt idx="148">
                  <c:v>0.17009560288665032</c:v>
                </c:pt>
                <c:pt idx="149">
                  <c:v>0.15336586673770192</c:v>
                </c:pt>
                <c:pt idx="150">
                  <c:v>0.13729056212259672</c:v>
                </c:pt>
                <c:pt idx="151">
                  <c:v>0.1219148323199849</c:v>
                </c:pt>
                <c:pt idx="152">
                  <c:v>0.10727936049105252</c:v>
                </c:pt>
                <c:pt idx="153">
                  <c:v>9.3419972261431505E-2</c:v>
                </c:pt>
                <c:pt idx="154">
                  <c:v>8.036728930516146E-2</c:v>
                </c:pt>
                <c:pt idx="155">
                  <c:v>6.8146438350596472E-2</c:v>
                </c:pt>
                <c:pt idx="156">
                  <c:v>5.6776819323350103E-2</c:v>
                </c:pt>
                <c:pt idx="157">
                  <c:v>4.6271935585770585E-2</c:v>
                </c:pt>
                <c:pt idx="158">
                  <c:v>3.6639288436343787E-2</c:v>
                </c:pt>
                <c:pt idx="159">
                  <c:v>2.7880337206724837E-2</c:v>
                </c:pt>
                <c:pt idx="160">
                  <c:v>1.9990525450091834E-2</c:v>
                </c:pt>
                <c:pt idx="161">
                  <c:v>1.2959372863752594E-2</c:v>
                </c:pt>
                <c:pt idx="162">
                  <c:v>6.7706317430777374E-3</c:v>
                </c:pt>
                <c:pt idx="163">
                  <c:v>1.4025059344487389E-3</c:v>
                </c:pt>
                <c:pt idx="164">
                  <c:v>-3.1720705466369847E-3</c:v>
                </c:pt>
                <c:pt idx="165">
                  <c:v>-6.9850988289235083E-3</c:v>
                </c:pt>
                <c:pt idx="166">
                  <c:v>-1.0073128740393844E-2</c:v>
                </c:pt>
                <c:pt idx="167">
                  <c:v>-1.2476825569716327E-2</c:v>
                </c:pt>
                <c:pt idx="168">
                  <c:v>-1.4240495585763402E-2</c:v>
                </c:pt>
                <c:pt idx="169">
                  <c:v>-1.5411576377886094E-2</c:v>
                </c:pt>
                <c:pt idx="170">
                  <c:v>-1.6040098508048634E-2</c:v>
                </c:pt>
                <c:pt idx="171">
                  <c:v>-1.6178125306002517E-2</c:v>
                </c:pt>
                <c:pt idx="172">
                  <c:v>-1.587917788592505E-2</c:v>
                </c:pt>
                <c:pt idx="173">
                  <c:v>-1.5197652614190343E-2</c:v>
                </c:pt>
                <c:pt idx="174">
                  <c:v>-1.4188238311352352E-2</c:v>
                </c:pt>
                <c:pt idx="175">
                  <c:v>-1.290534042653213E-2</c:v>
                </c:pt>
                <c:pt idx="176">
                  <c:v>-1.1402519280130585E-2</c:v>
                </c:pt>
                <c:pt idx="177">
                  <c:v>-9.7319492334034807E-3</c:v>
                </c:pt>
                <c:pt idx="178">
                  <c:v>-7.9439053145280158E-3</c:v>
                </c:pt>
                <c:pt idx="179">
                  <c:v>-6.0862834152313333E-3</c:v>
                </c:pt>
                <c:pt idx="180">
                  <c:v>-4.2041596759080646E-3</c:v>
                </c:pt>
                <c:pt idx="181">
                  <c:v>-2.3393941076023661E-3</c:v>
                </c:pt>
                <c:pt idx="182">
                  <c:v>-5.3028286447061312E-4</c:v>
                </c:pt>
                <c:pt idx="183">
                  <c:v>1.1887371105515632E-3</c:v>
                </c:pt>
                <c:pt idx="184">
                  <c:v>2.7873280813306978E-3</c:v>
                </c:pt>
                <c:pt idx="185">
                  <c:v>4.2394339428113714E-3</c:v>
                </c:pt>
                <c:pt idx="186">
                  <c:v>5.523403659308368E-3</c:v>
                </c:pt>
                <c:pt idx="187">
                  <c:v>6.6220551136400123E-3</c:v>
                </c:pt>
                <c:pt idx="188">
                  <c:v>7.5226795776546992E-3</c:v>
                </c:pt>
                <c:pt idx="189">
                  <c:v>8.2169878192462475E-3</c:v>
                </c:pt>
                <c:pt idx="190">
                  <c:v>8.7009996450928655E-3</c:v>
                </c:pt>
                <c:pt idx="191">
                  <c:v>8.9748794311819997E-3</c:v>
                </c:pt>
                <c:pt idx="192">
                  <c:v>9.0427209042813709E-3</c:v>
                </c:pt>
                <c:pt idx="193">
                  <c:v>8.9122850970981653E-3</c:v>
                </c:pt>
                <c:pt idx="194">
                  <c:v>8.5946959989138746E-3</c:v>
                </c:pt>
                <c:pt idx="195">
                  <c:v>8.1040989538683841E-3</c:v>
                </c:pt>
                <c:pt idx="196">
                  <c:v>7.4572873136719009E-3</c:v>
                </c:pt>
                <c:pt idx="197">
                  <c:v>6.673303224347886E-3</c:v>
                </c:pt>
                <c:pt idx="198">
                  <c:v>5.7730187128280583E-3</c:v>
                </c:pt>
                <c:pt idx="199">
                  <c:v>4.7787034352761437E-3</c:v>
                </c:pt>
                <c:pt idx="200">
                  <c:v>3.7135855526548994E-3</c:v>
                </c:pt>
                <c:pt idx="201">
                  <c:v>2.6014122093368924E-3</c:v>
                </c:pt>
                <c:pt idx="202">
                  <c:v>1.4660160079306844E-3</c:v>
                </c:pt>
                <c:pt idx="203">
                  <c:v>3.3089369968308802E-4</c:v>
                </c:pt>
                <c:pt idx="204">
                  <c:v>-7.811969521061557E-4</c:v>
                </c:pt>
                <c:pt idx="205">
                  <c:v>-1.8486165239455926E-3</c:v>
                </c:pt>
                <c:pt idx="206">
                  <c:v>-2.8511943116107941E-3</c:v>
                </c:pt>
                <c:pt idx="207">
                  <c:v>-3.7705450452304168E-3</c:v>
                </c:pt>
                <c:pt idx="208">
                  <c:v>-4.5903478078131443E-3</c:v>
                </c:pt>
                <c:pt idx="209">
                  <c:v>-5.2965836403434524E-3</c:v>
                </c:pt>
                <c:pt idx="210">
                  <c:v>-5.8777289781486025E-3</c:v>
                </c:pt>
                <c:pt idx="211">
                  <c:v>-6.3249027611284592E-3</c:v>
                </c:pt>
                <c:pt idx="212">
                  <c:v>-6.6319657842348334E-3</c:v>
                </c:pt>
                <c:pt idx="213">
                  <c:v>-6.7955715935283101E-3</c:v>
                </c:pt>
                <c:pt idx="214">
                  <c:v>-6.8151689762920575E-3</c:v>
                </c:pt>
                <c:pt idx="215">
                  <c:v>-6.6929568300825304E-3</c:v>
                </c:pt>
                <c:pt idx="216">
                  <c:v>-6.433792914429054E-3</c:v>
                </c:pt>
                <c:pt idx="217">
                  <c:v>-6.0450586796251538E-3</c:v>
                </c:pt>
                <c:pt idx="218">
                  <c:v>-5.5364830196112658E-3</c:v>
                </c:pt>
                <c:pt idx="219">
                  <c:v>-4.9199284008404343E-3</c:v>
                </c:pt>
                <c:pt idx="220">
                  <c:v>-4.2091433674869283E-3</c:v>
                </c:pt>
                <c:pt idx="221">
                  <c:v>-3.4194859075113437E-3</c:v>
                </c:pt>
                <c:pt idx="222">
                  <c:v>-2.5676225769921679E-3</c:v>
                </c:pt>
                <c:pt idx="223">
                  <c:v>-1.6712086159222928E-3</c:v>
                </c:pt>
                <c:pt idx="224">
                  <c:v>-7.4855454263730858E-4</c:v>
                </c:pt>
                <c:pt idx="225">
                  <c:v>1.81715117298753E-4</c:v>
                </c:pt>
                <c:pt idx="226">
                  <c:v>1.1010052307901808E-3</c:v>
                </c:pt>
                <c:pt idx="227">
                  <c:v>1.9910898558394285E-3</c:v>
                </c:pt>
                <c:pt idx="228">
                  <c:v>2.8344428048272807E-3</c:v>
                </c:pt>
                <c:pt idx="229">
                  <c:v>3.6145535198842949E-3</c:v>
                </c:pt>
                <c:pt idx="230">
                  <c:v>4.3162230729040241E-3</c:v>
                </c:pt>
                <c:pt idx="231">
                  <c:v>4.9258354470403387E-3</c:v>
                </c:pt>
                <c:pt idx="232">
                  <c:v>5.4315996746322204E-3</c:v>
                </c:pt>
                <c:pt idx="233">
                  <c:v>5.8237588919468619E-3</c:v>
                </c:pt>
                <c:pt idx="234">
                  <c:v>6.0947629164696815E-3</c:v>
                </c:pt>
                <c:pt idx="235">
                  <c:v>6.2394015493671129E-3</c:v>
                </c:pt>
                <c:pt idx="236">
                  <c:v>6.2548964450954148E-3</c:v>
                </c:pt>
                <c:pt idx="237">
                  <c:v>6.1409500622221225E-3</c:v>
                </c:pt>
                <c:pt idx="238">
                  <c:v>5.899750904140022E-3</c:v>
                </c:pt>
                <c:pt idx="239">
                  <c:v>5.535934964973982E-3</c:v>
                </c:pt>
                <c:pt idx="240">
                  <c:v>5.0565040038786924E-3</c:v>
                </c:pt>
                <c:pt idx="241">
                  <c:v>4.4707019693771E-3</c:v>
                </c:pt>
                <c:pt idx="242">
                  <c:v>3.7898515738041261E-3</c:v>
                </c:pt>
                <c:pt idx="243">
                  <c:v>3.027153665994986E-3</c:v>
                </c:pt>
                <c:pt idx="244">
                  <c:v>2.1974526582498599E-3</c:v>
                </c:pt>
                <c:pt idx="245">
                  <c:v>1.3169718220479298E-3</c:v>
                </c:pt>
                <c:pt idx="246">
                  <c:v>4.0302276745551868E-4</c:v>
                </c:pt>
                <c:pt idx="247">
                  <c:v>-5.2630614401430464E-4</c:v>
                </c:pt>
                <c:pt idx="248">
                  <c:v>-1.4524773408748082E-3</c:v>
                </c:pt>
                <c:pt idx="249">
                  <c:v>-2.3568421408056706E-3</c:v>
                </c:pt>
                <c:pt idx="250">
                  <c:v>-3.2209838088263221E-3</c:v>
                </c:pt>
                <c:pt idx="251">
                  <c:v>-4.0270598596780505E-3</c:v>
                </c:pt>
                <c:pt idx="252">
                  <c:v>-4.758137861149897E-3</c:v>
                </c:pt>
                <c:pt idx="253">
                  <c:v>-5.3985190551269768E-3</c:v>
                </c:pt>
                <c:pt idx="254">
                  <c:v>-5.9340442610441024E-3</c:v>
                </c:pt>
                <c:pt idx="255">
                  <c:v>-6.3523767602809977E-3</c:v>
                </c:pt>
                <c:pt idx="256">
                  <c:v>-6.6432571766642523E-3</c:v>
                </c:pt>
                <c:pt idx="257">
                  <c:v>-6.7987257632073361E-3</c:v>
                </c:pt>
                <c:pt idx="258">
                  <c:v>-6.813307972938526E-3</c:v>
                </c:pt>
                <c:pt idx="259">
                  <c:v>-6.6841597254576335E-3</c:v>
                </c:pt>
                <c:pt idx="260">
                  <c:v>-6.4111693730400238E-3</c:v>
                </c:pt>
                <c:pt idx="261">
                  <c:v>-5.997014012110502E-3</c:v>
                </c:pt>
                <c:pt idx="262">
                  <c:v>-5.4471684684211097E-3</c:v>
                </c:pt>
                <c:pt idx="263">
                  <c:v>-4.7698659973265667E-3</c:v>
                </c:pt>
                <c:pt idx="264">
                  <c:v>-3.9760104737291135E-3</c:v>
                </c:pt>
                <c:pt idx="265">
                  <c:v>-3.0790405887983485E-3</c:v>
                </c:pt>
                <c:pt idx="266">
                  <c:v>-2.0947473115164317E-3</c:v>
                </c:pt>
                <c:pt idx="267">
                  <c:v>-1.0410466014979664E-3</c:v>
                </c:pt>
                <c:pt idx="268">
                  <c:v>6.2289935422843445E-5</c:v>
                </c:pt>
                <c:pt idx="269">
                  <c:v>1.1939430861738209E-3</c:v>
                </c:pt>
                <c:pt idx="270">
                  <c:v>2.3313887740939732E-3</c:v>
                </c:pt>
                <c:pt idx="271">
                  <c:v>3.4512709434918742E-3</c:v>
                </c:pt>
                <c:pt idx="272">
                  <c:v>4.5297995096140048E-3</c:v>
                </c:pt>
                <c:pt idx="273">
                  <c:v>5.5431678567202589E-3</c:v>
                </c:pt>
                <c:pt idx="274">
                  <c:v>6.4679840019973081E-3</c:v>
                </c:pt>
                <c:pt idx="275">
                  <c:v>7.2817092606473552E-3</c:v>
                </c:pt>
                <c:pt idx="276">
                  <c:v>7.9630980523132389E-3</c:v>
                </c:pt>
                <c:pt idx="277">
                  <c:v>8.4926323843714201E-3</c:v>
                </c:pt>
                <c:pt idx="278">
                  <c:v>8.8529445356303818E-3</c:v>
                </c:pt>
                <c:pt idx="279">
                  <c:v>9.0292215453395743E-3</c:v>
                </c:pt>
                <c:pt idx="280">
                  <c:v>9.0095852865458431E-3</c:v>
                </c:pt>
                <c:pt idx="281">
                  <c:v>8.7854421677915576E-3</c:v>
                </c:pt>
                <c:pt idx="282">
                  <c:v>8.3517968596680328E-3</c:v>
                </c:pt>
                <c:pt idx="283">
                  <c:v>7.7075248783179846E-3</c:v>
                </c:pt>
                <c:pt idx="284">
                  <c:v>6.8555993708605059E-3</c:v>
                </c:pt>
                <c:pt idx="285">
                  <c:v>5.8032680310635618E-3</c:v>
                </c:pt>
                <c:pt idx="286">
                  <c:v>4.5621767194942986E-3</c:v>
                </c:pt>
                <c:pt idx="287">
                  <c:v>3.1484370620323276E-3</c:v>
                </c:pt>
                <c:pt idx="288">
                  <c:v>1.5826360444165244E-3</c:v>
                </c:pt>
                <c:pt idx="289">
                  <c:v>-1.1021360187304929E-4</c:v>
                </c:pt>
                <c:pt idx="290">
                  <c:v>-1.9007826264114402E-3</c:v>
                </c:pt>
                <c:pt idx="291">
                  <c:v>-3.7555936907561482E-3</c:v>
                </c:pt>
                <c:pt idx="292">
                  <c:v>-5.6372477818787126E-3</c:v>
                </c:pt>
                <c:pt idx="293">
                  <c:v>-7.5047065843174554E-3</c:v>
                </c:pt>
                <c:pt idx="294">
                  <c:v>-9.3136280073148336E-3</c:v>
                </c:pt>
                <c:pt idx="295">
                  <c:v>-1.1016751316504564E-2</c:v>
                </c:pt>
                <c:pt idx="296">
                  <c:v>-1.2564327616837845E-2</c:v>
                </c:pt>
                <c:pt idx="297">
                  <c:v>-1.3904590784417609E-2</c:v>
                </c:pt>
                <c:pt idx="298">
                  <c:v>-1.4984263358991973E-2</c:v>
                </c:pt>
                <c:pt idx="299">
                  <c:v>-1.5749091394495984E-2</c:v>
                </c:pt>
                <c:pt idx="300">
                  <c:v>-1.6144401829613297E-2</c:v>
                </c:pt>
                <c:pt idx="301">
                  <c:v>-1.6115675590242518E-2</c:v>
                </c:pt>
                <c:pt idx="302">
                  <c:v>-1.5609129376121467E-2</c:v>
                </c:pt>
                <c:pt idx="303">
                  <c:v>-1.4572298918615029E-2</c:v>
                </c:pt>
                <c:pt idx="304">
                  <c:v>-1.2954616428387578E-2</c:v>
                </c:pt>
                <c:pt idx="305">
                  <c:v>-1.0707974981595064E-2</c:v>
                </c:pt>
                <c:pt idx="306">
                  <c:v>-7.7872727212225101E-3</c:v>
                </c:pt>
                <c:pt idx="307">
                  <c:v>-4.15092997474098E-3</c:v>
                </c:pt>
                <c:pt idx="308">
                  <c:v>2.3862729248691483E-4</c:v>
                </c:pt>
                <c:pt idx="309">
                  <c:v>5.4145238608283575E-3</c:v>
                </c:pt>
                <c:pt idx="310">
                  <c:v>1.1405037157911135E-2</c:v>
                </c:pt>
                <c:pt idx="311">
                  <c:v>1.8233249789538941E-2</c:v>
                </c:pt>
                <c:pt idx="312">
                  <c:v>2.5916757172267657E-2</c:v>
                </c:pt>
                <c:pt idx="313">
                  <c:v>3.4467434039573974E-2</c:v>
                </c:pt>
                <c:pt idx="314">
                  <c:v>4.3891262841633971E-2</c:v>
                </c:pt>
              </c:numCache>
            </c:numRef>
          </c:val>
        </c:ser>
        <c:ser>
          <c:idx val="3"/>
          <c:order val="3"/>
          <c:tx>
            <c:strRef>
              <c:f>'Rect. Sine-HW'!$L$1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'Rect. Sine-HW'!$L$2:$L$316</c:f>
              <c:numCache>
                <c:formatCode>General</c:formatCode>
                <c:ptCount val="315"/>
                <c:pt idx="0">
                  <c:v>2.8937262380344664E-2</c:v>
                </c:pt>
                <c:pt idx="1">
                  <c:v>3.9630134063952382E-2</c:v>
                </c:pt>
                <c:pt idx="2">
                  <c:v>5.169465433012943E-2</c:v>
                </c:pt>
                <c:pt idx="3">
                  <c:v>6.50928607063187E-2</c:v>
                </c:pt>
                <c:pt idx="4">
                  <c:v>7.9765210243562701E-2</c:v>
                </c:pt>
                <c:pt idx="5">
                  <c:v>9.5632133011810561E-2</c:v>
                </c:pt>
                <c:pt idx="6">
                  <c:v>0.1125961335986298</c:v>
                </c:pt>
                <c:pt idx="7">
                  <c:v>0.13054437100174821</c:v>
                </c:pt>
                <c:pt idx="8">
                  <c:v>0.14935163177776373</c:v>
                </c:pt>
                <c:pt idx="9">
                  <c:v>0.16888359882541748</c:v>
                </c:pt>
                <c:pt idx="10">
                  <c:v>0.18900030917817298</c:v>
                </c:pt>
                <c:pt idx="11">
                  <c:v>0.20955968896401123</c:v>
                </c:pt>
                <c:pt idx="12">
                  <c:v>0.23042105242616348</c:v>
                </c:pt>
                <c:pt idx="13">
                  <c:v>0.25144845460634896</c:v>
                </c:pt>
                <c:pt idx="14">
                  <c:v>0.27251379384479441</c:v>
                </c:pt>
                <c:pt idx="15">
                  <c:v>0.29349957038055041</c:v>
                </c:pt>
                <c:pt idx="16">
                  <c:v>0.31430122064267274</c:v>
                </c:pt>
                <c:pt idx="17">
                  <c:v>0.33482896279427932</c:v>
                </c:pt>
                <c:pt idx="18">
                  <c:v>0.35500910711918399</c:v>
                </c:pt>
                <c:pt idx="19">
                  <c:v>0.37478480424533223</c:v>
                </c:pt>
                <c:pt idx="20">
                  <c:v>0.39411622425609039</c:v>
                </c:pt>
                <c:pt idx="21">
                  <c:v>0.41298017970751216</c:v>
                </c:pt>
                <c:pt idx="22">
                  <c:v>0.43136922471566508</c:v>
                </c:pt>
                <c:pt idx="23">
                  <c:v>0.4492902799098602</c:v>
                </c:pt>
                <c:pt idx="24">
                  <c:v>0.46676284853634098</c:v>
                </c:pt>
                <c:pt idx="25">
                  <c:v>0.48381690180133957</c:v>
                </c:pt>
                <c:pt idx="26">
                  <c:v>0.50049052122845139</c:v>
                </c:pt>
                <c:pt idx="27">
                  <c:v>0.51682739206193629</c:v>
                </c:pt>
                <c:pt idx="28">
                  <c:v>0.53287424439730136</c:v>
                </c:pt>
                <c:pt idx="29">
                  <c:v>0.54867833772487418</c:v>
                </c:pt>
                <c:pt idx="30">
                  <c:v>0.56428508003160638</c:v>
                </c:pt>
                <c:pt idx="31">
                  <c:v>0.57973586475536809</c:v>
                </c:pt>
                <c:pt idx="32">
                  <c:v>0.59506619808210404</c:v>
                </c:pt>
                <c:pt idx="33">
                  <c:v>0.61030417578514984</c:v>
                </c:pt>
                <c:pt idx="34">
                  <c:v>0.62546935358239042</c:v>
                </c:pt>
                <c:pt idx="35">
                  <c:v>0.64057203845182431</c:v>
                </c:pt>
                <c:pt idx="36">
                  <c:v>0.6556130111620585</c:v>
                </c:pt>
                <c:pt idx="37">
                  <c:v>0.6705836731190874</c:v>
                </c:pt>
                <c:pt idx="38">
                  <c:v>0.68546659417083944</c:v>
                </c:pt>
                <c:pt idx="39">
                  <c:v>0.70023642287549781</c:v>
                </c:pt>
                <c:pt idx="40">
                  <c:v>0.71486110749607601</c:v>
                </c:pt>
                <c:pt idx="41">
                  <c:v>0.72930336511663862</c:v>
                </c:pt>
                <c:pt idx="42">
                  <c:v>0.74352232816818531</c:v>
                </c:pt>
                <c:pt idx="43">
                  <c:v>0.75747529257280366</c:v>
                </c:pt>
                <c:pt idx="44">
                  <c:v>0.77111948980718736</c:v>
                </c:pt>
                <c:pt idx="45">
                  <c:v>0.7844138064664905</c:v>
                </c:pt>
                <c:pt idx="46">
                  <c:v>0.79732037926471333</c:v>
                </c:pt>
                <c:pt idx="47">
                  <c:v>0.80980600060485497</c:v>
                </c:pt>
                <c:pt idx="48">
                  <c:v>0.82184327954674208</c:v>
                </c:pt>
                <c:pt idx="49">
                  <c:v>0.83341151475297803</c:v>
                </c:pt>
                <c:pt idx="50">
                  <c:v>0.84449724928740699</c:v>
                </c:pt>
                <c:pt idx="51">
                  <c:v>0.85509449140434957</c:v>
                </c:pt>
                <c:pt idx="52">
                  <c:v>0.86520460009787403</c:v>
                </c:pt>
                <c:pt idx="53">
                  <c:v>0.87483584856921326</c:v>
                </c:pt>
                <c:pt idx="54">
                  <c:v>0.88400269232609385</c:v>
                </c:pt>
                <c:pt idx="55">
                  <c:v>0.89272478080128748</c:v>
                </c:pt>
                <c:pt idx="56">
                  <c:v>0.90102576168422499</c:v>
                </c:pt>
                <c:pt idx="57">
                  <c:v>0.90893193519730109</c:v>
                </c:pt>
                <c:pt idx="58">
                  <c:v>0.91647082101452315</c:v>
                </c:pt>
                <c:pt idx="59">
                  <c:v>0.92366970322162922</c:v>
                </c:pt>
                <c:pt idx="60">
                  <c:v>0.930554218577887</c:v>
                </c:pt>
                <c:pt idx="61">
                  <c:v>0.93714705040374735</c:v>
                </c:pt>
                <c:pt idx="62">
                  <c:v>0.94346678484474755</c:v>
                </c:pt>
                <c:pt idx="63">
                  <c:v>0.94952697831848243</c:v>
                </c:pt>
                <c:pt idx="64">
                  <c:v>0.95533547500253857</c:v>
                </c:pt>
                <c:pt idx="65">
                  <c:v>0.9608940017121208</c:v>
                </c:pt>
                <c:pt idx="66">
                  <c:v>0.96619805495323741</c:v>
                </c:pt>
                <c:pt idx="67">
                  <c:v>0.97123708186733504</c:v>
                </c:pt>
                <c:pt idx="68">
                  <c:v>0.97599494376961138</c:v>
                </c:pt>
                <c:pt idx="69">
                  <c:v>0.98045063858264192</c:v>
                </c:pt>
                <c:pt idx="70">
                  <c:v>0.98457924720623358</c:v>
                </c:pt>
                <c:pt idx="71">
                  <c:v>0.98835305921858085</c:v>
                </c:pt>
                <c:pt idx="72">
                  <c:v>0.99174282567643535</c:v>
                </c:pt>
                <c:pt idx="73">
                  <c:v>0.99471908148875843</c:v>
                </c:pt>
                <c:pt idx="74">
                  <c:v>0.9972534770939947</c:v>
                </c:pt>
                <c:pt idx="75">
                  <c:v>0.99932005908112054</c:v>
                </c:pt>
                <c:pt idx="76">
                  <c:v>1.0008964419509219</c:v>
                </c:pt>
                <c:pt idx="77">
                  <c:v>1.0019648182958272</c:v>
                </c:pt>
                <c:pt idx="78">
                  <c:v>1.0025127620559984</c:v>
                </c:pt>
                <c:pt idx="79">
                  <c:v>1.0025337888607959</c:v>
                </c:pt>
                <c:pt idx="80">
                  <c:v>1.0020276483792285</c:v>
                </c:pt>
                <c:pt idx="81">
                  <c:v>1.0010003356054584</c:v>
                </c:pt>
                <c:pt idx="82">
                  <c:v>0.99946382057479466</c:v>
                </c:pt>
                <c:pt idx="83">
                  <c:v>0.99743550859685381</c:v>
                </c:pt>
                <c:pt idx="84">
                  <c:v>0.99493745515972354</c:v>
                </c:pt>
                <c:pt idx="85">
                  <c:v>0.99199537067824251</c:v>
                </c:pt>
                <c:pt idx="86">
                  <c:v>0.98863745975137585</c:v>
                </c:pt>
                <c:pt idx="87">
                  <c:v>0.98489314714321008</c:v>
                </c:pt>
                <c:pt idx="88">
                  <c:v>0.98079174797662949</c:v>
                </c:pt>
                <c:pt idx="89">
                  <c:v>0.97636114239204619</c:v>
                </c:pt>
                <c:pt idx="90">
                  <c:v>0.97162651504609387</c:v>
                </c:pt>
                <c:pt idx="91">
                  <c:v>0.96660921728986371</c:v>
                </c:pt>
                <c:pt idx="92">
                  <c:v>0.96132580476952145</c:v>
                </c:pt>
                <c:pt idx="93">
                  <c:v>0.95578729574034083</c:v>
                </c:pt>
                <c:pt idx="94">
                  <c:v>0.94999868588637038</c:v>
                </c:pt>
                <c:pt idx="95">
                  <c:v>0.94395874428923299</c:v>
                </c:pt>
                <c:pt idx="96">
                  <c:v>0.93766010286098944</c:v>
                </c:pt>
                <c:pt idx="97">
                  <c:v>0.9310896385709968</c:v>
                </c:pt>
                <c:pt idx="98">
                  <c:v>0.92422913471049284</c:v>
                </c:pt>
                <c:pt idx="99">
                  <c:v>0.91705619481499701</c:v>
                </c:pt>
                <c:pt idx="100">
                  <c:v>0.9095453712523025</c:v>
                </c:pt>
                <c:pt idx="101">
                  <c:v>0.90166946039342422</c:v>
                </c:pt>
                <c:pt idx="102">
                  <c:v>0.89340090816606066</c:v>
                </c:pt>
                <c:pt idx="103">
                  <c:v>0.88471326401646833</c:v>
                </c:pt>
                <c:pt idx="104">
                  <c:v>0.87558261815221128</c:v>
                </c:pt>
                <c:pt idx="105">
                  <c:v>0.8659889565734612</c:v>
                </c:pt>
                <c:pt idx="106">
                  <c:v>0.85591737087700337</c:v>
                </c:pt>
                <c:pt idx="107">
                  <c:v>0.84535906506853775</c:v>
                </c:pt>
                <c:pt idx="108">
                  <c:v>0.83431210946157031</c:v>
                </c:pt>
                <c:pt idx="109">
                  <c:v>0.82278190188055733</c:v>
                </c:pt>
                <c:pt idx="110">
                  <c:v>0.81078130842762175</c:v>
                </c:pt>
                <c:pt idx="111">
                  <c:v>0.79833046953715947</c:v>
                </c:pt>
                <c:pt idx="112">
                  <c:v>0.78545627138640006</c:v>
                </c:pt>
                <c:pt idx="113">
                  <c:v>0.77219149736395276</c:v>
                </c:pt>
                <c:pt idx="114">
                  <c:v>0.75857368861380059</c:v>
                </c:pt>
                <c:pt idx="115">
                  <c:v>0.74464375606490618</c:v>
                </c:pt>
                <c:pt idx="116">
                  <c:v>0.73044439825166119</c:v>
                </c:pt>
                <c:pt idx="117">
                  <c:v>0.71601838910622317</c:v>
                </c:pt>
                <c:pt idx="118">
                  <c:v>0.70140680731368965</c:v>
                </c:pt>
                <c:pt idx="119">
                  <c:v>0.68664728341268655</c:v>
                </c:pt>
                <c:pt idx="120">
                  <c:v>0.67177234235447836</c:v>
                </c:pt>
                <c:pt idx="121">
                  <c:v>0.65680791758115376</c:v>
                </c:pt>
                <c:pt idx="122">
                  <c:v>0.64177210785301708</c:v>
                </c:pt>
                <c:pt idx="123">
                  <c:v>0.62667424018084017</c:v>
                </c:pt>
                <c:pt idx="124">
                  <c:v>0.61151429155868908</c:v>
                </c:pt>
                <c:pt idx="125">
                  <c:v>0.59628270912223669</c:v>
                </c:pt>
                <c:pt idx="126">
                  <c:v>0.58096065335282832</c:v>
                </c:pt>
                <c:pt idx="127">
                  <c:v>0.5655206725707641</c:v>
                </c:pt>
                <c:pt idx="128">
                  <c:v>0.54992779983737927</c:v>
                </c:pt>
                <c:pt idx="129">
                  <c:v>0.53414104617889768</c:v>
                </c:pt>
                <c:pt idx="130">
                  <c:v>0.51811524743359849</c:v>
                </c:pt>
                <c:pt idx="131">
                  <c:v>0.50180320667230527</c:v>
                </c:pt>
                <c:pt idx="132">
                  <c:v>0.48515806067589584</c:v>
                </c:pt>
                <c:pt idx="133">
                  <c:v>0.46813578793320432</c:v>
                </c:pt>
                <c:pt idx="134">
                  <c:v>0.45069776752192536</c:v>
                </c:pt>
                <c:pt idx="135">
                  <c:v>0.43281329342074404</c:v>
                </c:pt>
                <c:pt idx="136">
                  <c:v>0.41446194751748594</c:v>
                </c:pt>
                <c:pt idx="137">
                  <c:v>0.39563573693709986</c:v>
                </c:pt>
                <c:pt idx="138">
                  <c:v>0.37634090728741293</c:v>
                </c:pt>
                <c:pt idx="139">
                  <c:v>0.35659935284322702</c:v>
                </c:pt>
                <c:pt idx="140">
                  <c:v>0.33644955725974829</c:v>
                </c:pt>
                <c:pt idx="141">
                  <c:v>0.31594701369980371</c:v>
                </c:pt>
                <c:pt idx="142">
                  <c:v>0.29516409074245187</c:v>
                </c:pt>
                <c:pt idx="143">
                  <c:v>0.2741893294906711</c:v>
                </c:pt>
                <c:pt idx="144">
                  <c:v>0.25312617722397079</c:v>
                </c:pt>
                <c:pt idx="145">
                  <c:v>0.23209118301867046</c:v>
                </c:pt>
                <c:pt idx="146">
                  <c:v>0.21121170024203076</c:v>
                </c:pt>
                <c:pt idx="147">
                  <c:v>0.19062315898940796</c:v>
                </c:pt>
                <c:pt idx="148">
                  <c:v>0.17046598769217464</c:v>
                </c:pt>
                <c:pt idx="149">
                  <c:v>0.15088227666357668</c:v>
                </c:pt>
                <c:pt idx="150">
                  <c:v>0.13201228674822807</c:v>
                </c:pt>
                <c:pt idx="151">
                  <c:v>0.11399091309009635</c:v>
                </c:pt>
                <c:pt idx="152">
                  <c:v>9.6944217054426129E-2</c:v>
                </c:pt>
                <c:pt idx="153">
                  <c:v>8.0986138392398821E-2</c:v>
                </c:pt>
                <c:pt idx="154">
                  <c:v>6.6215494831085908E-2</c:v>
                </c:pt>
                <c:pt idx="155">
                  <c:v>5.2713367559723778E-2</c:v>
                </c:pt>
                <c:pt idx="156">
                  <c:v>4.0540958862173904E-2</c:v>
                </c:pt>
                <c:pt idx="157">
                  <c:v>2.9737992840996041E-2</c:v>
                </c:pt>
                <c:pt idx="158">
                  <c:v>2.0321712332206754E-2</c:v>
                </c:pt>
                <c:pt idx="159">
                  <c:v>1.2286505357865074E-2</c:v>
                </c:pt>
                <c:pt idx="160">
                  <c:v>5.6041735136842519E-3</c:v>
                </c:pt>
                <c:pt idx="161">
                  <c:v>2.2483329333017332E-4</c:v>
                </c:pt>
                <c:pt idx="162">
                  <c:v>-3.9215797209852243E-3</c:v>
                </c:pt>
                <c:pt idx="163">
                  <c:v>-6.9232538636065932E-3</c:v>
                </c:pt>
                <c:pt idx="164">
                  <c:v>-8.8839598428092081E-3</c:v>
                </c:pt>
                <c:pt idx="165">
                  <c:v>-9.9201086552660467E-3</c:v>
                </c:pt>
                <c:pt idx="166">
                  <c:v>-1.0157505706379799E-2</c:v>
                </c:pt>
                <c:pt idx="167">
                  <c:v>-9.7279071790802862E-3</c:v>
                </c:pt>
                <c:pt idx="168">
                  <c:v>-8.7654902200588747E-3</c:v>
                </c:pt>
                <c:pt idx="169">
                  <c:v>-7.4033500940241248E-3</c:v>
                </c:pt>
                <c:pt idx="170">
                  <c:v>-5.770135062276277E-3</c:v>
                </c:pt>
                <c:pt idx="171">
                  <c:v>-3.9869234873448067E-3</c:v>
                </c:pt>
                <c:pt idx="172">
                  <c:v>-2.1644378080313276E-3</c:v>
                </c:pt>
                <c:pt idx="173">
                  <c:v>-4.0067695779119616E-4</c:v>
                </c:pt>
                <c:pt idx="174">
                  <c:v>1.2209669810527291E-3</c:v>
                </c:pt>
                <c:pt idx="175">
                  <c:v>2.6330599828252033E-3</c:v>
                </c:pt>
                <c:pt idx="176">
                  <c:v>3.7849165603109358E-3</c:v>
                </c:pt>
                <c:pt idx="177">
                  <c:v>4.6428209714433344E-3</c:v>
                </c:pt>
                <c:pt idx="178">
                  <c:v>5.1896906007820459E-3</c:v>
                </c:pt>
                <c:pt idx="179">
                  <c:v>5.4242122031012696E-3</c:v>
                </c:pt>
                <c:pt idx="180">
                  <c:v>5.3594994727891032E-3</c:v>
                </c:pt>
                <c:pt idx="181">
                  <c:v>5.0213360832457726E-3</c:v>
                </c:pt>
                <c:pt idx="182">
                  <c:v>4.446081375999042E-3</c:v>
                </c:pt>
                <c:pt idx="183">
                  <c:v>3.6783258267113206E-3</c:v>
                </c:pt>
                <c:pt idx="184">
                  <c:v>2.7683899533022666E-3</c:v>
                </c:pt>
                <c:pt idx="185">
                  <c:v>1.7697632716330083E-3</c:v>
                </c:pt>
                <c:pt idx="186">
                  <c:v>7.3657919696254459E-4</c:v>
                </c:pt>
                <c:pt idx="187">
                  <c:v>-2.7878247569022852E-4</c:v>
                </c:pt>
                <c:pt idx="188">
                  <c:v>-1.2278814780730535E-3</c:v>
                </c:pt>
                <c:pt idx="189">
                  <c:v>-2.0681179124189403E-3</c:v>
                </c:pt>
                <c:pt idx="190">
                  <c:v>-2.7642876949723443E-3</c:v>
                </c:pt>
                <c:pt idx="191">
                  <c:v>-3.2897473537132731E-3</c:v>
                </c:pt>
                <c:pt idx="192">
                  <c:v>-3.6271593892564461E-3</c:v>
                </c:pt>
                <c:pt idx="193">
                  <c:v>-3.7688065650942279E-3</c:v>
                </c:pt>
                <c:pt idx="194">
                  <c:v>-3.7164806755722105E-3</c:v>
                </c:pt>
                <c:pt idx="195">
                  <c:v>-3.4809678789462645E-3</c:v>
                </c:pt>
                <c:pt idx="196">
                  <c:v>-3.0811679455879822E-3</c:v>
                </c:pt>
                <c:pt idx="197">
                  <c:v>-2.5428981845756204E-3</c:v>
                </c:pt>
                <c:pt idx="198">
                  <c:v>-1.8974438837441529E-3</c:v>
                </c:pt>
                <c:pt idx="199">
                  <c:v>-1.1799254368377102E-3</c:v>
                </c:pt>
                <c:pt idx="200">
                  <c:v>-4.2755765891325931E-4</c:v>
                </c:pt>
                <c:pt idx="201">
                  <c:v>3.2212104646449358E-4</c:v>
                </c:pt>
                <c:pt idx="202">
                  <c:v>1.0329730331903736E-3</c:v>
                </c:pt>
                <c:pt idx="203">
                  <c:v>1.6718667540121107E-3</c:v>
                </c:pt>
                <c:pt idx="204">
                  <c:v>2.2100975615805402E-3</c:v>
                </c:pt>
                <c:pt idx="205">
                  <c:v>2.6245679441055658E-3</c:v>
                </c:pt>
                <c:pt idx="206">
                  <c:v>2.8986827772596729E-3</c:v>
                </c:pt>
                <c:pt idx="207">
                  <c:v>3.0229283655148487E-3</c:v>
                </c:pt>
                <c:pt idx="208">
                  <c:v>2.9951182545346622E-3</c:v>
                </c:pt>
                <c:pt idx="209">
                  <c:v>2.8203034203944932E-3</c:v>
                </c:pt>
                <c:pt idx="210">
                  <c:v>2.5103588715661568E-3</c:v>
                </c:pt>
                <c:pt idx="211">
                  <c:v>2.0832723424017291E-3</c:v>
                </c:pt>
                <c:pt idx="212">
                  <c:v>1.5621730591792726E-3</c:v>
                </c:pt>
                <c:pt idx="213">
                  <c:v>9.7414903088460791E-4</c:v>
                </c:pt>
                <c:pt idx="214">
                  <c:v>3.4890954781990891E-4</c:v>
                </c:pt>
                <c:pt idx="215">
                  <c:v>-2.8264474948641594E-4</c:v>
                </c:pt>
                <c:pt idx="216">
                  <c:v>-8.8987894266176482E-4</c:v>
                </c:pt>
                <c:pt idx="217">
                  <c:v>-1.4438426735156884E-3</c:v>
                </c:pt>
                <c:pt idx="218">
                  <c:v>-1.9185880897316099E-3</c:v>
                </c:pt>
                <c:pt idx="219">
                  <c:v>-2.2923296124486015E-3</c:v>
                </c:pt>
                <c:pt idx="220">
                  <c:v>-2.5483960070191158E-3</c:v>
                </c:pt>
                <c:pt idx="221">
                  <c:v>-2.6759350428423312E-3</c:v>
                </c:pt>
                <c:pt idx="222">
                  <c:v>-2.6703424310069723E-3</c:v>
                </c:pt>
                <c:pt idx="223">
                  <c:v>-2.5333992270916983E-3</c:v>
                </c:pt>
                <c:pt idx="224">
                  <c:v>-2.2731149366709835E-3</c:v>
                </c:pt>
                <c:pt idx="225">
                  <c:v>-1.9032865998798165E-3</c:v>
                </c:pt>
                <c:pt idx="226">
                  <c:v>-1.4427966006749227E-3</c:v>
                </c:pt>
                <c:pt idx="227">
                  <c:v>-9.1468331616748055E-4</c:v>
                </c:pt>
                <c:pt idx="228">
                  <c:v>-3.4502851171130944E-4</c:v>
                </c:pt>
                <c:pt idx="229">
                  <c:v>2.3828681162998966E-4</c:v>
                </c:pt>
                <c:pt idx="230">
                  <c:v>8.0690092220059295E-4</c:v>
                </c:pt>
                <c:pt idx="231">
                  <c:v>1.3333040677468155E-3</c:v>
                </c:pt>
                <c:pt idx="232">
                  <c:v>1.7921249399856509E-3</c:v>
                </c:pt>
                <c:pt idx="233">
                  <c:v>2.161312791951725E-3</c:v>
                </c:pt>
                <c:pt idx="234">
                  <c:v>2.42316199404502E-3</c:v>
                </c:pt>
                <c:pt idx="235">
                  <c:v>2.5651330218189328E-3</c:v>
                </c:pt>
                <c:pt idx="236">
                  <c:v>2.580433076886296E-3</c:v>
                </c:pt>
                <c:pt idx="237">
                  <c:v>2.4683303489758113E-3</c:v>
                </c:pt>
                <c:pt idx="238">
                  <c:v>2.2341878615885491E-3</c:v>
                </c:pt>
                <c:pt idx="239">
                  <c:v>1.8892153877070605E-3</c:v>
                </c:pt>
                <c:pt idx="240">
                  <c:v>1.4499505316207806E-3</c:v>
                </c:pt>
                <c:pt idx="241">
                  <c:v>9.3749220143271583E-4</c:v>
                </c:pt>
                <c:pt idx="242">
                  <c:v>3.7652081780015223E-4</c:v>
                </c:pt>
                <c:pt idx="243">
                  <c:v>-2.0585076588952589E-4</c:v>
                </c:pt>
                <c:pt idx="244">
                  <c:v>-7.8134393913839584E-4</c:v>
                </c:pt>
                <c:pt idx="245">
                  <c:v>-1.3218414473049889E-3</c:v>
                </c:pt>
                <c:pt idx="246">
                  <c:v>-1.800714814001958E-3</c:v>
                </c:pt>
                <c:pt idx="247">
                  <c:v>-2.1940916100784691E-3</c:v>
                </c:pt>
                <c:pt idx="248">
                  <c:v>-2.4820044320909007E-3</c:v>
                </c:pt>
                <c:pt idx="249">
                  <c:v>-2.6493683521151001E-3</c:v>
                </c:pt>
                <c:pt idx="250">
                  <c:v>-2.6867408750484989E-3</c:v>
                </c:pt>
                <c:pt idx="251">
                  <c:v>-2.5908277888702369E-3</c:v>
                </c:pt>
                <c:pt idx="252">
                  <c:v>-2.3647093270492137E-3</c:v>
                </c:pt>
                <c:pt idx="253">
                  <c:v>-2.0177733155477551E-3</c:v>
                </c:pt>
                <c:pt idx="254">
                  <c:v>-1.5653549296862912E-3</c:v>
                </c:pt>
                <c:pt idx="255">
                  <c:v>-1.0280957849967687E-3</c:v>
                </c:pt>
                <c:pt idx="256">
                  <c:v>-4.3104776715069404E-4</c:v>
                </c:pt>
                <c:pt idx="257">
                  <c:v>1.9744128172310971E-4</c:v>
                </c:pt>
                <c:pt idx="258">
                  <c:v>8.2701267395207667E-4</c:v>
                </c:pt>
                <c:pt idx="259">
                  <c:v>1.4266971484028501E-3</c:v>
                </c:pt>
                <c:pt idx="260">
                  <c:v>1.9663686958468762E-3</c:v>
                </c:pt>
                <c:pt idx="261">
                  <c:v>2.418186959963084E-3</c:v>
                </c:pt>
                <c:pt idx="262">
                  <c:v>2.757962645955514E-3</c:v>
                </c:pt>
                <c:pt idx="263">
                  <c:v>2.9663826198254167E-3</c:v>
                </c:pt>
                <c:pt idx="264">
                  <c:v>3.0300364169882493E-3</c:v>
                </c:pt>
                <c:pt idx="265">
                  <c:v>2.9421935246419506E-3</c:v>
                </c:pt>
                <c:pt idx="266">
                  <c:v>2.7032907719794219E-3</c:v>
                </c:pt>
                <c:pt idx="267">
                  <c:v>2.3211010690329936E-3</c:v>
                </c:pt>
                <c:pt idx="268">
                  <c:v>1.8105681057911799E-3</c:v>
                </c:pt>
                <c:pt idx="269">
                  <c:v>1.1933059181131189E-3</c:v>
                </c:pt>
                <c:pt idx="270">
                  <c:v>4.9677685999613419E-4</c:v>
                </c:pt>
                <c:pt idx="271">
                  <c:v>-2.4682411511052493E-4</c:v>
                </c:pt>
                <c:pt idx="272">
                  <c:v>-1.0019374734896586E-3</c:v>
                </c:pt>
                <c:pt idx="273">
                  <c:v>-1.7312059961003268E-3</c:v>
                </c:pt>
                <c:pt idx="274">
                  <c:v>-2.397177070476271E-3</c:v>
                </c:pt>
                <c:pt idx="275">
                  <c:v>-2.9640692802516411E-3</c:v>
                </c:pt>
                <c:pt idx="276">
                  <c:v>-3.3995273665259618E-3</c:v>
                </c:pt>
                <c:pt idx="277">
                  <c:v>-3.6762878548883063E-3</c:v>
                </c:pt>
                <c:pt idx="278">
                  <c:v>-3.7736790395072675E-3</c:v>
                </c:pt>
                <c:pt idx="279">
                  <c:v>-3.6788835962881109E-3</c:v>
                </c:pt>
                <c:pt idx="280">
                  <c:v>-3.3878997370641074E-3</c:v>
                </c:pt>
                <c:pt idx="281">
                  <c:v>-2.9061472671982717E-3</c:v>
                </c:pt>
                <c:pt idx="282">
                  <c:v>-2.2486778040463964E-3</c:v>
                </c:pt>
                <c:pt idx="283">
                  <c:v>-1.439963283983655E-3</c:v>
                </c:pt>
                <c:pt idx="284">
                  <c:v>-5.1325317546942195E-4</c:v>
                </c:pt>
                <c:pt idx="285">
                  <c:v>4.9049209598480553E-4</c:v>
                </c:pt>
                <c:pt idx="286">
                  <c:v>1.5240667802122465E-3</c:v>
                </c:pt>
                <c:pt idx="287">
                  <c:v>2.5358430778732108E-3</c:v>
                </c:pt>
                <c:pt idx="288">
                  <c:v>3.4718951692721545E-3</c:v>
                </c:pt>
                <c:pt idx="289">
                  <c:v>4.2783534687551861E-3</c:v>
                </c:pt>
                <c:pt idx="290">
                  <c:v>4.9039073431745156E-3</c:v>
                </c:pt>
                <c:pt idx="291">
                  <c:v>5.3023661846824804E-3</c:v>
                </c:pt>
                <c:pt idx="292">
                  <c:v>5.4351836413549515E-3</c:v>
                </c:pt>
                <c:pt idx="293">
                  <c:v>5.2738482386343183E-3</c:v>
                </c:pt>
                <c:pt idx="294">
                  <c:v>4.8020456926870791E-3</c:v>
                </c:pt>
                <c:pt idx="295">
                  <c:v>4.0175039072835872E-3</c:v>
                </c:pt>
                <c:pt idx="296">
                  <c:v>2.9334408031302939E-3</c:v>
                </c:pt>
                <c:pt idx="297">
                  <c:v>1.5795474623220562E-3</c:v>
                </c:pt>
                <c:pt idx="298">
                  <c:v>2.4541654433940518E-6</c:v>
                </c:pt>
                <c:pt idx="299">
                  <c:v>-1.7343557706284707E-3</c:v>
                </c:pt>
                <c:pt idx="300">
                  <c:v>-3.5512004963220434E-3</c:v>
                </c:pt>
                <c:pt idx="301">
                  <c:v>-5.3534187319023707E-3</c:v>
                </c:pt>
                <c:pt idx="302">
                  <c:v>-7.0331296341957783E-3</c:v>
                </c:pt>
                <c:pt idx="303">
                  <c:v>-8.4714900350687516E-3</c:v>
                </c:pt>
                <c:pt idx="304">
                  <c:v>-9.5413873652867576E-3</c:v>
                </c:pt>
                <c:pt idx="305">
                  <c:v>-1.0110490235590686E-2</c:v>
                </c:pt>
                <c:pt idx="306">
                  <c:v>-1.0044564878363915E-2</c:v>
                </c:pt>
                <c:pt idx="307">
                  <c:v>-9.210954988034592E-3</c:v>
                </c:pt>
                <c:pt idx="308">
                  <c:v>-7.4821153545490682E-3</c:v>
                </c:pt>
                <c:pt idx="309">
                  <c:v>-4.7390863517958737E-3</c:v>
                </c:pt>
                <c:pt idx="310">
                  <c:v>-8.747969719257731E-4</c:v>
                </c:pt>
                <c:pt idx="311">
                  <c:v>4.2029113088182246E-3</c:v>
                </c:pt>
                <c:pt idx="312">
                  <c:v>1.0568639129611201E-2</c:v>
                </c:pt>
                <c:pt idx="313">
                  <c:v>1.8277249651078464E-2</c:v>
                </c:pt>
                <c:pt idx="314">
                  <c:v>2.7362227031684783E-2</c:v>
                </c:pt>
              </c:numCache>
            </c:numRef>
          </c:val>
        </c:ser>
        <c:ser>
          <c:idx val="4"/>
          <c:order val="4"/>
          <c:tx>
            <c:strRef>
              <c:f>'Rect. Sine-HW'!$M$1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'Rect. Sine-HW'!$M$2:$M$316</c:f>
              <c:numCache>
                <c:formatCode>General</c:formatCode>
                <c:ptCount val="315"/>
                <c:pt idx="0">
                  <c:v>2.1220659078919457E-2</c:v>
                </c:pt>
                <c:pt idx="1">
                  <c:v>3.2168273810010861E-2</c:v>
                </c:pt>
                <c:pt idx="2">
                  <c:v>4.4979805611023993E-2</c:v>
                </c:pt>
                <c:pt idx="3">
                  <c:v>5.956682982659145E-2</c:v>
                </c:pt>
                <c:pt idx="4">
                  <c:v>7.5789584554876832E-2</c:v>
                </c:pt>
                <c:pt idx="5">
                  <c:v>9.3464062825510841E-2</c:v>
                </c:pt>
                <c:pt idx="6">
                  <c:v>0.11237131292678793</c:v>
                </c:pt>
                <c:pt idx="7">
                  <c:v>0.13226837019913446</c:v>
                </c:pt>
                <c:pt idx="8">
                  <c:v>0.15290014816282016</c:v>
                </c:pt>
                <c:pt idx="9">
                  <c:v>0.17401156652178629</c:v>
                </c:pt>
                <c:pt idx="10">
                  <c:v>0.19535919140772764</c:v>
                </c:pt>
                <c:pt idx="11">
                  <c:v>0.21672170884510877</c:v>
                </c:pt>
                <c:pt idx="12">
                  <c:v>0.237908642142826</c:v>
                </c:pt>
                <c:pt idx="13">
                  <c:v>0.25876685102231256</c:v>
                </c:pt>
                <c:pt idx="14">
                  <c:v>0.27918450550810769</c:v>
                </c:pt>
                <c:pt idx="15">
                  <c:v>0.29909239981665281</c:v>
                </c:pt>
                <c:pt idx="16">
                  <c:v>0.31846264852614287</c:v>
                </c:pt>
                <c:pt idx="17">
                  <c:v>0.33730497688262906</c:v>
                </c:pt>
                <c:pt idx="18">
                  <c:v>0.35566096761162336</c:v>
                </c:pt>
                <c:pt idx="19">
                  <c:v>0.37359674802666137</c:v>
                </c:pt>
                <c:pt idx="20">
                  <c:v>0.39119468577256589</c:v>
                </c:pt>
                <c:pt idx="21">
                  <c:v>0.40854470420358324</c:v>
                </c:pt>
                <c:pt idx="22">
                  <c:v>0.42573582726038839</c:v>
                </c:pt>
                <c:pt idx="23">
                  <c:v>0.44284852003988645</c:v>
                </c:pt>
                <c:pt idx="24">
                  <c:v>0.45994830934374187</c:v>
                </c:pt>
                <c:pt idx="25">
                  <c:v>0.47708105530397643</c:v>
                </c:pt>
                <c:pt idx="26">
                  <c:v>0.4942701097781243</c:v>
                </c:pt>
                <c:pt idx="27">
                  <c:v>0.51151545004083787</c:v>
                </c:pt>
                <c:pt idx="28">
                  <c:v>0.52879472843149178</c:v>
                </c:pt>
                <c:pt idx="29">
                  <c:v>0.54606604087704635</c:v>
                </c:pt>
                <c:pt idx="30">
                  <c:v>0.56327209939845457</c:v>
                </c:pt>
                <c:pt idx="31">
                  <c:v>0.58034540389642097</c:v>
                </c:pt>
                <c:pt idx="32">
                  <c:v>0.59721395247031472</c:v>
                </c:pt>
                <c:pt idx="33">
                  <c:v>0.61380701034603591</c:v>
                </c:pt>
                <c:pt idx="34">
                  <c:v>0.63006047541708654</c:v>
                </c:pt>
                <c:pt idx="35">
                  <c:v>0.64592143087547282</c:v>
                </c:pt>
                <c:pt idx="36">
                  <c:v>0.66135155731531281</c:v>
                </c:pt>
                <c:pt idx="37">
                  <c:v>0.67632918082076143</c:v>
                </c:pt>
                <c:pt idx="38">
                  <c:v>0.69084985118603903</c:v>
                </c:pt>
                <c:pt idx="39">
                  <c:v>0.70492546604126338</c:v>
                </c:pt>
                <c:pt idx="40">
                  <c:v>0.71858207270213648</c:v>
                </c:pt>
                <c:pt idx="41">
                  <c:v>0.73185658113818319</c:v>
                </c:pt>
                <c:pt idx="42">
                  <c:v>0.74479270103379647</c:v>
                </c:pt>
                <c:pt idx="43">
                  <c:v>0.75743646788025787</c:v>
                </c:pt>
                <c:pt idx="44">
                  <c:v>0.76983174407257227</c:v>
                </c:pt>
                <c:pt idx="45">
                  <c:v>0.7820160702943133</c:v>
                </c:pt>
                <c:pt idx="46">
                  <c:v>0.79401720178166413</c:v>
                </c:pt>
                <c:pt idx="47">
                  <c:v>0.80585059742346721</c:v>
                </c:pt>
                <c:pt idx="48">
                  <c:v>0.8175180431020912</c:v>
                </c:pt>
                <c:pt idx="49">
                  <c:v>0.82900749168418919</c:v>
                </c:pt>
                <c:pt idx="50">
                  <c:v>0.84029409893271112</c:v>
                </c:pt>
                <c:pt idx="51">
                  <c:v>0.85134233578520813</c:v>
                </c:pt>
                <c:pt idx="52">
                  <c:v>0.86210897085684257</c:v>
                </c:pt>
                <c:pt idx="53">
                  <c:v>0.87254664945902594</c:v>
                </c:pt>
                <c:pt idx="54">
                  <c:v>0.88260775198450192</c:v>
                </c:pt>
                <c:pt idx="55">
                  <c:v>0.89224819825316015</c:v>
                </c:pt>
                <c:pt idx="56">
                  <c:v>0.9014308761329809</c:v>
                </c:pt>
                <c:pt idx="57">
                  <c:v>0.91012841095052643</c:v>
                </c:pt>
                <c:pt idx="58">
                  <c:v>0.9183250532560242</c:v>
                </c:pt>
                <c:pt idx="59">
                  <c:v>0.92601754097409672</c:v>
                </c:pt>
                <c:pt idx="60">
                  <c:v>0.93321488107883166</c:v>
                </c:pt>
                <c:pt idx="61">
                  <c:v>0.93993708813833643</c:v>
                </c:pt>
                <c:pt idx="62">
                  <c:v>0.94621300469163183</c:v>
                </c:pt>
                <c:pt idx="63">
                  <c:v>0.95207740424603726</c:v>
                </c:pt>
                <c:pt idx="64">
                  <c:v>0.95756763557843227</c:v>
                </c:pt>
                <c:pt idx="65">
                  <c:v>0.96272010240656569</c:v>
                </c:pt>
                <c:pt idx="66">
                  <c:v>0.96756688269753699</c:v>
                </c:pt>
                <c:pt idx="67">
                  <c:v>0.97213277634187567</c:v>
                </c:pt>
                <c:pt idx="68">
                  <c:v>0.97643303022160555</c:v>
                </c:pt>
                <c:pt idx="69">
                  <c:v>0.98047192940398309</c:v>
                </c:pt>
                <c:pt idx="70">
                  <c:v>0.98424236753949124</c:v>
                </c:pt>
                <c:pt idx="71">
                  <c:v>0.98772642500360119</c:v>
                </c:pt>
                <c:pt idx="72">
                  <c:v>0.99089689705475603</c:v>
                </c:pt>
                <c:pt idx="73">
                  <c:v>0.99371963353590831</c:v>
                </c:pt>
                <c:pt idx="74">
                  <c:v>0.99615648316642735</c:v>
                </c:pt>
                <c:pt idx="75">
                  <c:v>0.99816858493622573</c:v>
                </c:pt>
                <c:pt idx="76">
                  <c:v>0.99971972067944836</c:v>
                </c:pt>
                <c:pt idx="77">
                  <c:v>1.0007794388628757</c:v>
                </c:pt>
                <c:pt idx="78">
                  <c:v>1.0013256802207713</c:v>
                </c:pt>
                <c:pt idx="79">
                  <c:v>1.00134667929069</c:v>
                </c:pt>
                <c:pt idx="80">
                  <c:v>1.0008419784381994</c:v>
                </c:pt>
                <c:pt idx="81">
                  <c:v>0.99982246729637603</c:v>
                </c:pt>
                <c:pt idx="82">
                  <c:v>0.99830944423430834</c:v>
                </c:pt>
                <c:pt idx="83">
                  <c:v>0.99633278044297924</c:v>
                </c:pt>
                <c:pt idx="84">
                  <c:v>0.99392834439828626</c:v>
                </c:pt>
                <c:pt idx="85">
                  <c:v>0.99113490830637918</c:v>
                </c:pt>
                <c:pt idx="86">
                  <c:v>0.9879908032406084</c:v>
                </c:pt>
                <c:pt idx="87">
                  <c:v>0.9845306121866082</c:v>
                </c:pt>
                <c:pt idx="88">
                  <c:v>0.98078218815039642</c:v>
                </c:pt>
                <c:pt idx="89">
                  <c:v>0.9767642579345498</c:v>
                </c:pt>
                <c:pt idx="90">
                  <c:v>0.97248482328302666</c:v>
                </c:pt>
                <c:pt idx="91">
                  <c:v>0.96794050385304198</c:v>
                </c:pt>
                <c:pt idx="92">
                  <c:v>0.96311688646752547</c:v>
                </c:pt>
                <c:pt idx="93">
                  <c:v>0.95798985901162981</c:v>
                </c:pt>
                <c:pt idx="94">
                  <c:v>0.95252782239272804</c:v>
                </c:pt>
                <c:pt idx="95">
                  <c:v>0.94669459737279071</c:v>
                </c:pt>
                <c:pt idx="96">
                  <c:v>0.94045278135108668</c:v>
                </c:pt>
                <c:pt idx="97">
                  <c:v>0.93376726867985094</c:v>
                </c:pt>
                <c:pt idx="98">
                  <c:v>0.92660863054739973</c:v>
                </c:pt>
                <c:pt idx="99">
                  <c:v>0.91895605860637275</c:v>
                </c:pt>
                <c:pt idx="100">
                  <c:v>0.91079960997305065</c:v>
                </c:pt>
                <c:pt idx="101">
                  <c:v>0.90214154747077779</c:v>
                </c:pt>
                <c:pt idx="102">
                  <c:v>0.89299664359519526</c:v>
                </c:pt>
                <c:pt idx="103">
                  <c:v>0.8833914036110686</c:v>
                </c:pt>
                <c:pt idx="104">
                  <c:v>0.87336225531077694</c:v>
                </c:pt>
                <c:pt idx="105">
                  <c:v>0.86295284260129501</c:v>
                </c:pt>
                <c:pt idx="106">
                  <c:v>0.85221063966211141</c:v>
                </c:pt>
                <c:pt idx="107">
                  <c:v>0.84118316507410029</c:v>
                </c:pt>
                <c:pt idx="108">
                  <c:v>0.8299141154983356</c:v>
                </c:pt>
                <c:pt idx="109">
                  <c:v>0.81843975239705746</c:v>
                </c:pt>
                <c:pt idx="110">
                  <c:v>0.80678586126178153</c:v>
                </c:pt>
                <c:pt idx="111">
                  <c:v>0.79496556145512742</c:v>
                </c:pt>
                <c:pt idx="112">
                  <c:v>0.7829781789646556</c:v>
                </c:pt>
                <c:pt idx="113">
                  <c:v>0.77080930906554357</c:v>
                </c:pt>
                <c:pt idx="114">
                  <c:v>0.75843209775815557</c:v>
                </c:pt>
                <c:pt idx="115">
                  <c:v>0.74580966774511892</c:v>
                </c:pt>
                <c:pt idx="116">
                  <c:v>0.73289851507636505</c:v>
                </c:pt>
                <c:pt idx="117">
                  <c:v>0.71965261475871189</c:v>
                </c:pt>
                <c:pt idx="118">
                  <c:v>0.70602790516260483</c:v>
                </c:pt>
                <c:pt idx="119">
                  <c:v>0.69198677812331877</c:v>
                </c:pt>
                <c:pt idx="120">
                  <c:v>0.67750218845849852</c:v>
                </c:pt>
                <c:pt idx="121">
                  <c:v>0.66256101512863286</c:v>
                </c:pt>
                <c:pt idx="122">
                  <c:v>0.64716635585709581</c:v>
                </c:pt>
                <c:pt idx="123">
                  <c:v>0.63133851458437484</c:v>
                </c:pt>
                <c:pt idx="124">
                  <c:v>0.61511454120990572</c:v>
                </c:pt>
                <c:pt idx="125">
                  <c:v>0.59854629827894101</c:v>
                </c:pt>
                <c:pt idx="126">
                  <c:v>0.58169715079959805</c:v>
                </c:pt>
                <c:pt idx="127">
                  <c:v>0.56463749368339655</c:v>
                </c:pt>
                <c:pt idx="128">
                  <c:v>0.54743943684156382</c:v>
                </c:pt>
                <c:pt idx="129">
                  <c:v>0.5301710519334879</c:v>
                </c:pt>
                <c:pt idx="130">
                  <c:v>0.5128906397982218</c:v>
                </c:pt>
                <c:pt idx="131">
                  <c:v>0.49564149840889149</c:v>
                </c:pt>
                <c:pt idx="132">
                  <c:v>0.47844765499571429</c:v>
                </c:pt>
                <c:pt idx="133">
                  <c:v>0.46131097280062272</c:v>
                </c:pt>
                <c:pt idx="134">
                  <c:v>0.4442099556251633</c:v>
                </c:pt>
                <c:pt idx="135">
                  <c:v>0.42710045748342174</c:v>
                </c:pt>
                <c:pt idx="136">
                  <c:v>0.40991836817794347</c:v>
                </c:pt>
                <c:pt idx="137">
                  <c:v>0.39258419816755141</c:v>
                </c:pt>
                <c:pt idx="138">
                  <c:v>0.37500933846703521</c:v>
                </c:pt>
                <c:pt idx="139">
                  <c:v>0.35710363457998978</c:v>
                </c:pt>
                <c:pt idx="140">
                  <c:v>0.33878379815393544</c:v>
                </c:pt>
                <c:pt idx="141">
                  <c:v>0.31998209536124123</c:v>
                </c:pt>
                <c:pt idx="142">
                  <c:v>0.30065470409890871</c:v>
                </c:pt>
                <c:pt idx="143">
                  <c:v>0.28078912748912999</c:v>
                </c:pt>
                <c:pt idx="144">
                  <c:v>0.26041009036532858</c:v>
                </c:pt>
                <c:pt idx="145">
                  <c:v>0.23958342678349309</c:v>
                </c:pt>
                <c:pt idx="146">
                  <c:v>0.21841758533575809</c:v>
                </c:pt>
                <c:pt idx="147">
                  <c:v>0.19706252758262843</c:v>
                </c:pt>
                <c:pt idx="148">
                  <c:v>0.17570596338394417</c:v>
                </c:pt>
                <c:pt idx="149">
                  <c:v>0.15456704380761196</c:v>
                </c:pt>
                <c:pt idx="150">
                  <c:v>0.13388780534328143</c:v>
                </c:pt>
                <c:pt idx="151">
                  <c:v>0.11392281614415206</c:v>
                </c:pt>
                <c:pt idx="152">
                  <c:v>9.4927604731593396E-2</c:v>
                </c:pt>
                <c:pt idx="153">
                  <c:v>7.7146544582690879E-2</c:v>
                </c:pt>
                <c:pt idx="154">
                  <c:v>6.0800917327492543E-2</c:v>
                </c:pt>
                <c:pt idx="155">
                  <c:v>4.6077878968849961E-2</c:v>
                </c:pt>
                <c:pt idx="156">
                  <c:v>3.3121006978917844E-2</c:v>
                </c:pt>
                <c:pt idx="157">
                  <c:v>2.2023014082949877E-2</c:v>
                </c:pt>
                <c:pt idx="158">
                  <c:v>1.2821082980078002E-2</c:v>
                </c:pt>
                <c:pt idx="159">
                  <c:v>5.4951139351251954E-3</c:v>
                </c:pt>
                <c:pt idx="160">
                  <c:v>-3.1004951102864275E-5</c:v>
                </c:pt>
                <c:pt idx="161">
                  <c:v>-3.8851845724449663E-3</c:v>
                </c:pt>
                <c:pt idx="162">
                  <c:v>-6.2402426944830891E-3</c:v>
                </c:pt>
                <c:pt idx="163">
                  <c:v>-7.304763073486209E-3</c:v>
                </c:pt>
                <c:pt idx="164">
                  <c:v>-7.3122731230219618E-3</c:v>
                </c:pt>
                <c:pt idx="165">
                  <c:v>-6.5094062491281857E-3</c:v>
                </c:pt>
                <c:pt idx="166">
                  <c:v>-5.1437690490128418E-3</c:v>
                </c:pt>
                <c:pt idx="167">
                  <c:v>-3.4522396121160204E-3</c:v>
                </c:pt>
                <c:pt idx="168">
                  <c:v>-1.6503812594731715E-3</c:v>
                </c:pt>
                <c:pt idx="169">
                  <c:v>7.6430364365720482E-5</c:v>
                </c:pt>
                <c:pt idx="170">
                  <c:v>1.5796933701517912E-3</c:v>
                </c:pt>
                <c:pt idx="171">
                  <c:v>2.7519587622702457E-3</c:v>
                </c:pt>
                <c:pt idx="172">
                  <c:v>3.5283538191448749E-3</c:v>
                </c:pt>
                <c:pt idx="173">
                  <c:v>3.8854780149246704E-3</c:v>
                </c:pt>
                <c:pt idx="174">
                  <c:v>3.8378703887962107E-3</c:v>
                </c:pt>
                <c:pt idx="175">
                  <c:v>3.432399692925775E-3</c:v>
                </c:pt>
                <c:pt idx="176">
                  <c:v>2.7410527076609514E-3</c:v>
                </c:pt>
                <c:pt idx="177">
                  <c:v>1.8526838181525118E-3</c:v>
                </c:pt>
                <c:pt idx="178">
                  <c:v>8.6433505643274122E-4</c:v>
                </c:pt>
                <c:pt idx="179">
                  <c:v>-1.2726184014463793E-4</c:v>
                </c:pt>
                <c:pt idx="180">
                  <c:v>-1.0334302054237771E-3</c:v>
                </c:pt>
                <c:pt idx="181">
                  <c:v>-1.7800479932335161E-3</c:v>
                </c:pt>
                <c:pt idx="182">
                  <c:v>-2.312421040949017E-3</c:v>
                </c:pt>
                <c:pt idx="183">
                  <c:v>-2.5982829966113008E-3</c:v>
                </c:pt>
                <c:pt idx="184">
                  <c:v>-2.6288214901064172E-3</c:v>
                </c:pt>
                <c:pt idx="185">
                  <c:v>-2.4177783454396584E-3</c:v>
                </c:pt>
                <c:pt idx="186">
                  <c:v>-1.9988105554178612E-3</c:v>
                </c:pt>
                <c:pt idx="187">
                  <c:v>-1.4214184606271274E-3</c:v>
                </c:pt>
                <c:pt idx="188">
                  <c:v>-7.4583986143140005E-4</c:v>
                </c:pt>
                <c:pt idx="189">
                  <c:v>-3.7367673317498934E-5</c:v>
                </c:pt>
                <c:pt idx="190">
                  <c:v>6.3942910371619227E-4</c:v>
                </c:pt>
                <c:pt idx="191">
                  <c:v>1.2261163625944308E-3</c:v>
                </c:pt>
                <c:pt idx="192">
                  <c:v>1.6750229518568121E-3</c:v>
                </c:pt>
                <c:pt idx="193">
                  <c:v>1.9527507643676903E-3</c:v>
                </c:pt>
                <c:pt idx="194">
                  <c:v>2.0423344556665286E-3</c:v>
                </c:pt>
                <c:pt idx="195">
                  <c:v>1.9439352989938791E-3</c:v>
                </c:pt>
                <c:pt idx="196">
                  <c:v>1.6740753470245312E-3</c:v>
                </c:pt>
                <c:pt idx="197">
                  <c:v>1.2635348983321623E-3</c:v>
                </c:pt>
                <c:pt idx="198">
                  <c:v>7.5413929301917232E-4</c:v>
                </c:pt>
                <c:pt idx="199">
                  <c:v>1.9474262723755131E-4</c:v>
                </c:pt>
                <c:pt idx="200">
                  <c:v>-3.6322970702820645E-4</c:v>
                </c:pt>
                <c:pt idx="201">
                  <c:v>-8.7029418900706756E-4</c:v>
                </c:pt>
                <c:pt idx="202">
                  <c:v>-1.2831007699350694E-3</c:v>
                </c:pt>
                <c:pt idx="203">
                  <c:v>-1.5679640573282444E-3</c:v>
                </c:pt>
                <c:pt idx="204">
                  <c:v>-1.7034599987684335E-3</c:v>
                </c:pt>
                <c:pt idx="205">
                  <c:v>-1.6818992056697735E-3</c:v>
                </c:pt>
                <c:pt idx="206">
                  <c:v>-1.5095863598287157E-3</c:v>
                </c:pt>
                <c:pt idx="207">
                  <c:v>-1.2058782655862965E-3</c:v>
                </c:pt>
                <c:pt idx="208">
                  <c:v>-8.0115258172244741E-4</c:v>
                </c:pt>
                <c:pt idx="209">
                  <c:v>-3.3388709575041253E-4</c:v>
                </c:pt>
                <c:pt idx="210">
                  <c:v>1.5288130260655841E-4</c:v>
                </c:pt>
                <c:pt idx="211">
                  <c:v>6.1540328964679314E-4</c:v>
                </c:pt>
                <c:pt idx="212">
                  <c:v>1.013036277695889E-3</c:v>
                </c:pt>
                <c:pt idx="213">
                  <c:v>1.311712464364484E-3</c:v>
                </c:pt>
                <c:pt idx="214">
                  <c:v>1.4867683363851414E-3</c:v>
                </c:pt>
                <c:pt idx="215">
                  <c:v>1.5249076123072802E-3</c:v>
                </c:pt>
                <c:pt idx="216">
                  <c:v>1.4251469214451862E-3</c:v>
                </c:pt>
                <c:pt idx="217">
                  <c:v>1.198682046814642E-3</c:v>
                </c:pt>
                <c:pt idx="218">
                  <c:v>8.6770480329495525E-4</c:v>
                </c:pt>
                <c:pt idx="219">
                  <c:v>4.6328887958768661E-4</c:v>
                </c:pt>
                <c:pt idx="220">
                  <c:v>2.25399792564418E-5</c:v>
                </c:pt>
                <c:pt idx="221">
                  <c:v>-4.1473488975329875E-4</c:v>
                </c:pt>
                <c:pt idx="222">
                  <c:v>-8.095468274769424E-4</c:v>
                </c:pt>
                <c:pt idx="223">
                  <c:v>-1.1271287513923145E-3</c:v>
                </c:pt>
                <c:pt idx="224">
                  <c:v>-1.3399325173786281E-3</c:v>
                </c:pt>
                <c:pt idx="225">
                  <c:v>-1.4299664485989683E-3</c:v>
                </c:pt>
                <c:pt idx="226">
                  <c:v>-1.3902790977334267E-3</c:v>
                </c:pt>
                <c:pt idx="227">
                  <c:v>-1.2254697223771094E-3</c:v>
                </c:pt>
                <c:pt idx="228">
                  <c:v>-9.5119004182611655E-4</c:v>
                </c:pt>
                <c:pt idx="229">
                  <c:v>-5.9268824127464703E-4</c:v>
                </c:pt>
                <c:pt idx="230">
                  <c:v>-1.8252763178042142E-4</c:v>
                </c:pt>
                <c:pt idx="231">
                  <c:v>2.4231794301476928E-4</c:v>
                </c:pt>
                <c:pt idx="232">
                  <c:v>6.437377234963515E-4</c:v>
                </c:pt>
                <c:pt idx="233">
                  <c:v>9.8584213950092536E-4</c:v>
                </c:pt>
                <c:pt idx="234">
                  <c:v>1.2381148488524174E-3</c:v>
                </c:pt>
                <c:pt idx="235">
                  <c:v>1.3780868276302982E-3</c:v>
                </c:pt>
                <c:pt idx="236">
                  <c:v>1.3933023484865859E-3</c:v>
                </c:pt>
                <c:pt idx="237">
                  <c:v>1.2824078708934261E-3</c:v>
                </c:pt>
                <c:pt idx="238">
                  <c:v>1.0552703303590982E-3</c:v>
                </c:pt>
                <c:pt idx="239">
                  <c:v>7.3211467115974482E-4</c:v>
                </c:pt>
                <c:pt idx="240">
                  <c:v>3.4175468171523948E-4</c:v>
                </c:pt>
                <c:pt idx="241">
                  <c:v>-8.0930845053339695E-5</c:v>
                </c:pt>
                <c:pt idx="242">
                  <c:v>-4.9805948126105393E-4</c:v>
                </c:pt>
                <c:pt idx="243">
                  <c:v>-8.7208015756698454E-4</c:v>
                </c:pt>
                <c:pt idx="244">
                  <c:v>-1.1690934694637556E-3</c:v>
                </c:pt>
                <c:pt idx="245">
                  <c:v>-1.3618690657803967E-3</c:v>
                </c:pt>
                <c:pt idx="246">
                  <c:v>-1.4322965403562871E-3</c:v>
                </c:pt>
                <c:pt idx="247">
                  <c:v>-1.3730534962426988E-3</c:v>
                </c:pt>
                <c:pt idx="248">
                  <c:v>-1.1883404200383196E-3</c:v>
                </c:pt>
                <c:pt idx="249">
                  <c:v>-8.9361122597628184E-4</c:v>
                </c:pt>
                <c:pt idx="250">
                  <c:v>-5.143141962958564E-4</c:v>
                </c:pt>
                <c:pt idx="251">
                  <c:v>-8.3743347565112813E-5</c:v>
                </c:pt>
                <c:pt idx="252">
                  <c:v>3.5982222118791096E-4</c:v>
                </c:pt>
                <c:pt idx="253">
                  <c:v>7.7645031164771949E-4</c:v>
                </c:pt>
                <c:pt idx="254">
                  <c:v>1.128074986928046E-3</c:v>
                </c:pt>
                <c:pt idx="255">
                  <c:v>1.3818998095706803E-3</c:v>
                </c:pt>
                <c:pt idx="256">
                  <c:v>1.5133875395226815E-3</c:v>
                </c:pt>
                <c:pt idx="257">
                  <c:v>1.508570372531437E-3</c:v>
                </c:pt>
                <c:pt idx="258">
                  <c:v>1.3654693699524378E-3</c:v>
                </c:pt>
                <c:pt idx="259">
                  <c:v>1.094485076503976E-3</c:v>
                </c:pt>
                <c:pt idx="260">
                  <c:v>7.1770752333803756E-4</c:v>
                </c:pt>
                <c:pt idx="261">
                  <c:v>2.6718579892465177E-4</c:v>
                </c:pt>
                <c:pt idx="262">
                  <c:v>-2.1771251228831778E-4</c:v>
                </c:pt>
                <c:pt idx="263">
                  <c:v>-6.936410820693184E-4</c:v>
                </c:pt>
                <c:pt idx="264">
                  <c:v>-1.1170386110899294E-3</c:v>
                </c:pt>
                <c:pt idx="265">
                  <c:v>-1.4479993180477324E-3</c:v>
                </c:pt>
                <c:pt idx="266">
                  <c:v>-1.6539167455680709E-3</c:v>
                </c:pt>
                <c:pt idx="267">
                  <c:v>-1.7125792772829246E-3</c:v>
                </c:pt>
                <c:pt idx="268">
                  <c:v>-1.6144350188602441E-3</c:v>
                </c:pt>
                <c:pt idx="269">
                  <c:v>-1.3638077132329118E-3</c:v>
                </c:pt>
                <c:pt idx="270">
                  <c:v>-9.7892933405882565E-4</c:v>
                </c:pt>
                <c:pt idx="271">
                  <c:v>-4.9075238652551006E-4</c:v>
                </c:pt>
                <c:pt idx="272">
                  <c:v>5.9392044035364022E-5</c:v>
                </c:pt>
                <c:pt idx="273">
                  <c:v>6.231242319157046E-4</c:v>
                </c:pt>
                <c:pt idx="274">
                  <c:v>1.1490784118931632E-3</c:v>
                </c:pt>
                <c:pt idx="275">
                  <c:v>1.5873724596666833E-3</c:v>
                </c:pt>
                <c:pt idx="276">
                  <c:v>1.8941139187559353E-3</c:v>
                </c:pt>
                <c:pt idx="277">
                  <c:v>2.035555992807761E-3</c:v>
                </c:pt>
                <c:pt idx="278">
                  <c:v>1.9915330922296651E-3</c:v>
                </c:pt>
                <c:pt idx="279">
                  <c:v>1.7578527203552588E-3</c:v>
                </c:pt>
                <c:pt idx="280">
                  <c:v>1.3473959859815672E-3</c:v>
                </c:pt>
                <c:pt idx="281">
                  <c:v>7.8977756288940888E-4</c:v>
                </c:pt>
                <c:pt idx="282">
                  <c:v>1.2953022442128981E-4</c:v>
                </c:pt>
                <c:pt idx="283">
                  <c:v>-5.7709955019917547E-4</c:v>
                </c:pt>
                <c:pt idx="284">
                  <c:v>-1.2665394819422263E-3</c:v>
                </c:pt>
                <c:pt idx="285">
                  <c:v>-1.8731506016116672E-3</c:v>
                </c:pt>
                <c:pt idx="286">
                  <c:v>-2.3349592792376792E-3</c:v>
                </c:pt>
                <c:pt idx="287">
                  <c:v>-2.5994063265831618E-3</c:v>
                </c:pt>
                <c:pt idx="288">
                  <c:v>-2.628633654453344E-3</c:v>
                </c:pt>
                <c:pt idx="289">
                  <c:v>-2.4038421767407642E-3</c:v>
                </c:pt>
                <c:pt idx="290">
                  <c:v>-1.9283049582865947E-3</c:v>
                </c:pt>
                <c:pt idx="291">
                  <c:v>-1.2287043583118634E-3</c:v>
                </c:pt>
                <c:pt idx="292">
                  <c:v>-3.5457575963238064E-4</c:v>
                </c:pt>
                <c:pt idx="293">
                  <c:v>6.2422434065892429E-4</c:v>
                </c:pt>
                <c:pt idx="294">
                  <c:v>1.6219611412983809E-3</c:v>
                </c:pt>
                <c:pt idx="295">
                  <c:v>2.5431624883718584E-3</c:v>
                </c:pt>
                <c:pt idx="296">
                  <c:v>3.2901072045747881E-3</c:v>
                </c:pt>
                <c:pt idx="297">
                  <c:v>3.7711926545207219E-3</c:v>
                </c:pt>
                <c:pt idx="298">
                  <c:v>3.9096259868436345E-3</c:v>
                </c:pt>
                <c:pt idx="299">
                  <c:v>3.6518333718279228E-3</c:v>
                </c:pt>
                <c:pt idx="300">
                  <c:v>2.9749734768991787E-3</c:v>
                </c:pt>
                <c:pt idx="301">
                  <c:v>1.8929771548714114E-3</c:v>
                </c:pt>
                <c:pt idx="302">
                  <c:v>4.606134533577666E-4</c:v>
                </c:pt>
                <c:pt idx="303">
                  <c:v>-1.224801942515813E-3</c:v>
                </c:pt>
                <c:pt idx="304">
                  <c:v>-3.024293220141222E-3</c:v>
                </c:pt>
                <c:pt idx="305">
                  <c:v>-4.760776006496048E-3</c:v>
                </c:pt>
                <c:pt idx="306">
                  <c:v>-6.2251674241507182E-3</c:v>
                </c:pt>
                <c:pt idx="307">
                  <c:v>-7.1847742593891817E-3</c:v>
                </c:pt>
                <c:pt idx="308">
                  <c:v>-7.3935201615037971E-3</c:v>
                </c:pt>
                <c:pt idx="309">
                  <c:v>-6.6034405336559687E-3</c:v>
                </c:pt>
                <c:pt idx="310">
                  <c:v>-4.5767775742496797E-3</c:v>
                </c:pt>
                <c:pt idx="311">
                  <c:v>-1.0979549561256352E-3</c:v>
                </c:pt>
                <c:pt idx="312">
                  <c:v>4.015293915067053E-3</c:v>
                </c:pt>
                <c:pt idx="313">
                  <c:v>1.0902327348021768E-2</c:v>
                </c:pt>
                <c:pt idx="314">
                  <c:v>1.965212120337767E-2</c:v>
                </c:pt>
              </c:numCache>
            </c:numRef>
          </c:val>
        </c:ser>
        <c:marker val="1"/>
        <c:axId val="186484224"/>
        <c:axId val="186485760"/>
      </c:lineChart>
      <c:catAx>
        <c:axId val="186484224"/>
        <c:scaling>
          <c:orientation val="minMax"/>
        </c:scaling>
        <c:axPos val="b"/>
        <c:tickLblPos val="nextTo"/>
        <c:crossAx val="186485760"/>
        <c:crosses val="autoZero"/>
        <c:auto val="1"/>
        <c:lblAlgn val="ctr"/>
        <c:lblOffset val="100"/>
      </c:catAx>
      <c:valAx>
        <c:axId val="186485760"/>
        <c:scaling>
          <c:orientation val="minMax"/>
        </c:scaling>
        <c:axPos val="l"/>
        <c:majorGridlines/>
        <c:numFmt formatCode="0.00" sourceLinked="1"/>
        <c:tickLblPos val="nextTo"/>
        <c:crossAx val="18648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Sine!$B$1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Sine!$B$2:$B$202</c:f>
              <c:numCache>
                <c:formatCode>0.00</c:formatCode>
                <c:ptCount val="20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  <c:pt idx="100">
                  <c:v>-2.45029690981724E-16</c:v>
                </c:pt>
                <c:pt idx="101">
                  <c:v>6.2790519529312777E-2</c:v>
                </c:pt>
                <c:pt idx="102">
                  <c:v>0.12533323356430418</c:v>
                </c:pt>
                <c:pt idx="103">
                  <c:v>0.18738131458572421</c:v>
                </c:pt>
                <c:pt idx="104">
                  <c:v>0.24868988716485488</c:v>
                </c:pt>
                <c:pt idx="105">
                  <c:v>0.30901699437494717</c:v>
                </c:pt>
                <c:pt idx="106">
                  <c:v>0.3681245526846782</c:v>
                </c:pt>
                <c:pt idx="107">
                  <c:v>0.42577929156507255</c:v>
                </c:pt>
                <c:pt idx="108">
                  <c:v>0.48175367410171566</c:v>
                </c:pt>
                <c:pt idx="109">
                  <c:v>0.53582679497899666</c:v>
                </c:pt>
                <c:pt idx="110">
                  <c:v>0.58778525229247358</c:v>
                </c:pt>
                <c:pt idx="111">
                  <c:v>0.63742398974868986</c:v>
                </c:pt>
                <c:pt idx="112">
                  <c:v>0.68454710592868928</c:v>
                </c:pt>
                <c:pt idx="113">
                  <c:v>0.72896862742141055</c:v>
                </c:pt>
                <c:pt idx="114">
                  <c:v>0.7705132427757887</c:v>
                </c:pt>
                <c:pt idx="115">
                  <c:v>0.80901699437494679</c:v>
                </c:pt>
                <c:pt idx="116">
                  <c:v>0.84432792550201474</c:v>
                </c:pt>
                <c:pt idx="117">
                  <c:v>0.87630668004386314</c:v>
                </c:pt>
                <c:pt idx="118">
                  <c:v>0.90482705246601935</c:v>
                </c:pt>
                <c:pt idx="119">
                  <c:v>0.92977648588825113</c:v>
                </c:pt>
                <c:pt idx="120">
                  <c:v>0.95105651629515353</c:v>
                </c:pt>
                <c:pt idx="121">
                  <c:v>0.96858316112863097</c:v>
                </c:pt>
                <c:pt idx="122">
                  <c:v>0.98228725072868861</c:v>
                </c:pt>
                <c:pt idx="123">
                  <c:v>0.99211470131447776</c:v>
                </c:pt>
                <c:pt idx="124">
                  <c:v>0.99802672842827156</c:v>
                </c:pt>
                <c:pt idx="125">
                  <c:v>1</c:v>
                </c:pt>
                <c:pt idx="126">
                  <c:v>0.99802672842827156</c:v>
                </c:pt>
                <c:pt idx="127">
                  <c:v>0.99211470131447788</c:v>
                </c:pt>
                <c:pt idx="128">
                  <c:v>0.98228725072868861</c:v>
                </c:pt>
                <c:pt idx="129">
                  <c:v>0.96858316112863108</c:v>
                </c:pt>
                <c:pt idx="130">
                  <c:v>0.95105651629515364</c:v>
                </c:pt>
                <c:pt idx="131">
                  <c:v>0.92977648588825168</c:v>
                </c:pt>
                <c:pt idx="132">
                  <c:v>0.90482705246601924</c:v>
                </c:pt>
                <c:pt idx="133">
                  <c:v>0.87630668004386336</c:v>
                </c:pt>
                <c:pt idx="134">
                  <c:v>0.84432792550201508</c:v>
                </c:pt>
                <c:pt idx="135">
                  <c:v>0.80901699437494767</c:v>
                </c:pt>
                <c:pt idx="136">
                  <c:v>0.77051324277578859</c:v>
                </c:pt>
                <c:pt idx="137">
                  <c:v>0.728968627421411</c:v>
                </c:pt>
                <c:pt idx="138">
                  <c:v>0.68454710592868973</c:v>
                </c:pt>
                <c:pt idx="139">
                  <c:v>0.63742398974869108</c:v>
                </c:pt>
                <c:pt idx="140">
                  <c:v>0.58778525229247336</c:v>
                </c:pt>
                <c:pt idx="141">
                  <c:v>0.53582679497899721</c:v>
                </c:pt>
                <c:pt idx="142">
                  <c:v>0.48175367410171621</c:v>
                </c:pt>
                <c:pt idx="143">
                  <c:v>0.42577929156507394</c:v>
                </c:pt>
                <c:pt idx="144">
                  <c:v>0.36812455268467797</c:v>
                </c:pt>
                <c:pt idx="145">
                  <c:v>0.30901699437494778</c:v>
                </c:pt>
                <c:pt idx="146">
                  <c:v>0.24868988716485549</c:v>
                </c:pt>
                <c:pt idx="147">
                  <c:v>0.18738131458572568</c:v>
                </c:pt>
                <c:pt idx="148">
                  <c:v>0.1253332335643039</c:v>
                </c:pt>
                <c:pt idx="149">
                  <c:v>6.2790519529313388E-2</c:v>
                </c:pt>
                <c:pt idx="150">
                  <c:v>3.67544536472586E-16</c:v>
                </c:pt>
                <c:pt idx="151">
                  <c:v>-6.2790519529312652E-2</c:v>
                </c:pt>
                <c:pt idx="152">
                  <c:v>-0.12533323356430318</c:v>
                </c:pt>
                <c:pt idx="153">
                  <c:v>-0.18738131458572496</c:v>
                </c:pt>
                <c:pt idx="154">
                  <c:v>-0.24868988716485477</c:v>
                </c:pt>
                <c:pt idx="155">
                  <c:v>-0.30901699437494706</c:v>
                </c:pt>
                <c:pt idx="156">
                  <c:v>-0.36812455268467725</c:v>
                </c:pt>
                <c:pt idx="157">
                  <c:v>-0.42577929156507327</c:v>
                </c:pt>
                <c:pt idx="158">
                  <c:v>-0.48175367410171555</c:v>
                </c:pt>
                <c:pt idx="159">
                  <c:v>-0.53582679497899655</c:v>
                </c:pt>
                <c:pt idx="160">
                  <c:v>-0.5877852522924728</c:v>
                </c:pt>
                <c:pt idx="161">
                  <c:v>-0.63742398974869052</c:v>
                </c:pt>
                <c:pt idx="162">
                  <c:v>-0.68454710592868917</c:v>
                </c:pt>
                <c:pt idx="163">
                  <c:v>-0.72896862742141055</c:v>
                </c:pt>
                <c:pt idx="164">
                  <c:v>-0.77051324277578803</c:v>
                </c:pt>
                <c:pt idx="165">
                  <c:v>-0.80901699437494723</c:v>
                </c:pt>
                <c:pt idx="166">
                  <c:v>-0.84432792550201463</c:v>
                </c:pt>
                <c:pt idx="167">
                  <c:v>-0.87630668004386303</c:v>
                </c:pt>
                <c:pt idx="168">
                  <c:v>-0.90482705246601891</c:v>
                </c:pt>
                <c:pt idx="169">
                  <c:v>-0.92977648588825135</c:v>
                </c:pt>
                <c:pt idx="170">
                  <c:v>-0.95105651629515342</c:v>
                </c:pt>
                <c:pt idx="171">
                  <c:v>-0.96858316112863097</c:v>
                </c:pt>
                <c:pt idx="172">
                  <c:v>-0.9822872507286885</c:v>
                </c:pt>
                <c:pt idx="173">
                  <c:v>-0.99211470131447788</c:v>
                </c:pt>
                <c:pt idx="174">
                  <c:v>-0.99802672842827156</c:v>
                </c:pt>
                <c:pt idx="175">
                  <c:v>-1</c:v>
                </c:pt>
                <c:pt idx="176">
                  <c:v>-0.99802672842827156</c:v>
                </c:pt>
                <c:pt idx="177">
                  <c:v>-0.99211470131447799</c:v>
                </c:pt>
                <c:pt idx="178">
                  <c:v>-0.98228725072868861</c:v>
                </c:pt>
                <c:pt idx="179">
                  <c:v>-0.96858316112863119</c:v>
                </c:pt>
                <c:pt idx="180">
                  <c:v>-0.95105651629515375</c:v>
                </c:pt>
                <c:pt idx="181">
                  <c:v>-0.92977648588825168</c:v>
                </c:pt>
                <c:pt idx="182">
                  <c:v>-0.90482705246601924</c:v>
                </c:pt>
                <c:pt idx="183">
                  <c:v>-0.87630668004386347</c:v>
                </c:pt>
                <c:pt idx="184">
                  <c:v>-0.84432792550201508</c:v>
                </c:pt>
                <c:pt idx="185">
                  <c:v>-0.80901699437494767</c:v>
                </c:pt>
                <c:pt idx="186">
                  <c:v>-0.77051324277578859</c:v>
                </c:pt>
                <c:pt idx="187">
                  <c:v>-0.72896862742141111</c:v>
                </c:pt>
                <c:pt idx="188">
                  <c:v>-0.68454710592868984</c:v>
                </c:pt>
                <c:pt idx="189">
                  <c:v>-0.63742398974869119</c:v>
                </c:pt>
                <c:pt idx="190">
                  <c:v>-0.58778525229247347</c:v>
                </c:pt>
                <c:pt idx="191">
                  <c:v>-0.53582679497899732</c:v>
                </c:pt>
                <c:pt idx="192">
                  <c:v>-0.48175367410171632</c:v>
                </c:pt>
                <c:pt idx="193">
                  <c:v>-0.42577929156507405</c:v>
                </c:pt>
                <c:pt idx="194">
                  <c:v>-0.36812455268467809</c:v>
                </c:pt>
                <c:pt idx="195">
                  <c:v>-0.3090169943749479</c:v>
                </c:pt>
                <c:pt idx="196">
                  <c:v>-0.2486898871648556</c:v>
                </c:pt>
                <c:pt idx="197">
                  <c:v>-0.18738131458572579</c:v>
                </c:pt>
                <c:pt idx="198">
                  <c:v>-0.12533323356430401</c:v>
                </c:pt>
                <c:pt idx="199">
                  <c:v>-6.2790519529313513E-2</c:v>
                </c:pt>
                <c:pt idx="200">
                  <c:v>-4.90059381963448E-16</c:v>
                </c:pt>
              </c:numCache>
            </c:numRef>
          </c:val>
        </c:ser>
        <c:ser>
          <c:idx val="1"/>
          <c:order val="1"/>
          <c:tx>
            <c:strRef>
              <c:f>Sine!$L$1</c:f>
              <c:strCache>
                <c:ptCount val="1"/>
                <c:pt idx="0">
                  <c:v>f(x)=S0+S2</c:v>
                </c:pt>
              </c:strCache>
            </c:strRef>
          </c:tx>
          <c:marker>
            <c:symbol val="none"/>
          </c:marker>
          <c:val>
            <c:numRef>
              <c:f>Sine!$L$2:$L$202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1.9998666693333333E-2</c:v>
                </c:pt>
                <c:pt idx="2">
                  <c:v>3.998933418666667E-2</c:v>
                </c:pt>
                <c:pt idx="3">
                  <c:v>5.9964006479999998E-2</c:v>
                </c:pt>
                <c:pt idx="4">
                  <c:v>7.9914693973333326E-2</c:v>
                </c:pt>
                <c:pt idx="5">
                  <c:v>9.9833416666666674E-2</c:v>
                </c:pt>
                <c:pt idx="6">
                  <c:v>0.11971220736</c:v>
                </c:pt>
                <c:pt idx="7">
                  <c:v>0.13954311485333334</c:v>
                </c:pt>
                <c:pt idx="8">
                  <c:v>0.15931820714666667</c:v>
                </c:pt>
                <c:pt idx="9">
                  <c:v>0.17902957463999999</c:v>
                </c:pt>
                <c:pt idx="10">
                  <c:v>0.19866933333333336</c:v>
                </c:pt>
                <c:pt idx="11">
                  <c:v>0.21822962802666665</c:v>
                </c:pt>
                <c:pt idx="12">
                  <c:v>0.23770263551999998</c:v>
                </c:pt>
                <c:pt idx="13">
                  <c:v>0.25708056781333333</c:v>
                </c:pt>
                <c:pt idx="14">
                  <c:v>0.27635567530666671</c:v>
                </c:pt>
                <c:pt idx="15">
                  <c:v>0.29552024999999998</c:v>
                </c:pt>
                <c:pt idx="16">
                  <c:v>0.31456662869333335</c:v>
                </c:pt>
                <c:pt idx="17">
                  <c:v>0.33348719618666672</c:v>
                </c:pt>
                <c:pt idx="18">
                  <c:v>0.35227438847999998</c:v>
                </c:pt>
                <c:pt idx="19">
                  <c:v>0.37092069597333333</c:v>
                </c:pt>
                <c:pt idx="20">
                  <c:v>0.38941866666666669</c:v>
                </c:pt>
                <c:pt idx="21">
                  <c:v>0.40776090936000003</c:v>
                </c:pt>
                <c:pt idx="22">
                  <c:v>0.42594009685333334</c:v>
                </c:pt>
                <c:pt idx="23">
                  <c:v>0.44394896914666671</c:v>
                </c:pt>
                <c:pt idx="24">
                  <c:v>0.46178033663999996</c:v>
                </c:pt>
                <c:pt idx="25">
                  <c:v>0.47942708333333334</c:v>
                </c:pt>
                <c:pt idx="26">
                  <c:v>0.49688217002666668</c:v>
                </c:pt>
                <c:pt idx="27">
                  <c:v>0.51413863752</c:v>
                </c:pt>
                <c:pt idx="28">
                  <c:v>0.5311896098133333</c:v>
                </c:pt>
                <c:pt idx="29">
                  <c:v>0.54802829730666658</c:v>
                </c:pt>
                <c:pt idx="30">
                  <c:v>0.56464799999999993</c:v>
                </c:pt>
                <c:pt idx="31">
                  <c:v>0.58104211069333322</c:v>
                </c:pt>
                <c:pt idx="32">
                  <c:v>0.59720411818666674</c:v>
                </c:pt>
                <c:pt idx="33">
                  <c:v>0.61312761048000008</c:v>
                </c:pt>
                <c:pt idx="34">
                  <c:v>0.62880627797333344</c:v>
                </c:pt>
                <c:pt idx="35">
                  <c:v>0.64423391666666663</c:v>
                </c:pt>
                <c:pt idx="36">
                  <c:v>0.65940443135999993</c:v>
                </c:pt>
                <c:pt idx="37">
                  <c:v>0.67431183885333335</c:v>
                </c:pt>
                <c:pt idx="38">
                  <c:v>0.68895027114666663</c:v>
                </c:pt>
                <c:pt idx="39">
                  <c:v>0.70331397864</c:v>
                </c:pt>
                <c:pt idx="40">
                  <c:v>0.71739733333333333</c:v>
                </c:pt>
                <c:pt idx="41">
                  <c:v>0.73119483202666657</c:v>
                </c:pt>
                <c:pt idx="42">
                  <c:v>0.74470109951999997</c:v>
                </c:pt>
                <c:pt idx="43">
                  <c:v>0.75791089181333338</c:v>
                </c:pt>
                <c:pt idx="44">
                  <c:v>0.7708190993066667</c:v>
                </c:pt>
                <c:pt idx="45">
                  <c:v>0.78342075</c:v>
                </c:pt>
                <c:pt idx="46">
                  <c:v>0.79571101269333344</c:v>
                </c:pt>
                <c:pt idx="47">
                  <c:v>0.80768520018666667</c:v>
                </c:pt>
                <c:pt idx="48">
                  <c:v>0.81933877247999998</c:v>
                </c:pt>
                <c:pt idx="49">
                  <c:v>0.83066733997333331</c:v>
                </c:pt>
                <c:pt idx="50">
                  <c:v>0.84166666666666667</c:v>
                </c:pt>
                <c:pt idx="51">
                  <c:v>0.85233267335999996</c:v>
                </c:pt>
                <c:pt idx="52">
                  <c:v>0.86266144085333329</c:v>
                </c:pt>
                <c:pt idx="53">
                  <c:v>0.87264921314666666</c:v>
                </c:pt>
                <c:pt idx="54">
                  <c:v>0.88229240064000003</c:v>
                </c:pt>
                <c:pt idx="55">
                  <c:v>0.89158758333333332</c:v>
                </c:pt>
                <c:pt idx="56">
                  <c:v>0.90053151402666676</c:v>
                </c:pt>
                <c:pt idx="57">
                  <c:v>0.90912112152000002</c:v>
                </c:pt>
                <c:pt idx="58">
                  <c:v>0.91735351381333319</c:v>
                </c:pt>
                <c:pt idx="59">
                  <c:v>0.92522598130666667</c:v>
                </c:pt>
                <c:pt idx="60">
                  <c:v>0.9327359999999999</c:v>
                </c:pt>
                <c:pt idx="61">
                  <c:v>0.93988123469333329</c:v>
                </c:pt>
                <c:pt idx="62">
                  <c:v>0.9466595421866667</c:v>
                </c:pt>
                <c:pt idx="63">
                  <c:v>0.95306897447999994</c:v>
                </c:pt>
                <c:pt idx="64">
                  <c:v>0.95910778197333324</c:v>
                </c:pt>
                <c:pt idx="65">
                  <c:v>0.96477441666666663</c:v>
                </c:pt>
                <c:pt idx="66">
                  <c:v>0.97006753536000001</c:v>
                </c:pt>
                <c:pt idx="67">
                  <c:v>0.97498600285333348</c:v>
                </c:pt>
                <c:pt idx="68">
                  <c:v>0.97952889514666652</c:v>
                </c:pt>
                <c:pt idx="69">
                  <c:v>0.98369550264000005</c:v>
                </c:pt>
                <c:pt idx="70">
                  <c:v>0.98748533333333344</c:v>
                </c:pt>
                <c:pt idx="71">
                  <c:v>0.99089811602666666</c:v>
                </c:pt>
                <c:pt idx="72">
                  <c:v>0.99393380352000005</c:v>
                </c:pt>
                <c:pt idx="73">
                  <c:v>0.99659257581333338</c:v>
                </c:pt>
                <c:pt idx="74">
                  <c:v>0.99887484330666676</c:v>
                </c:pt>
                <c:pt idx="75">
                  <c:v>1.00078125</c:v>
                </c:pt>
                <c:pt idx="76">
                  <c:v>1.0023126766933332</c:v>
                </c:pt>
                <c:pt idx="77">
                  <c:v>1.0034702441866665</c:v>
                </c:pt>
                <c:pt idx="78">
                  <c:v>1.0042553164800001</c:v>
                </c:pt>
                <c:pt idx="79">
                  <c:v>1.0046695039733333</c:v>
                </c:pt>
                <c:pt idx="80">
                  <c:v>1.0047146666666666</c:v>
                </c:pt>
                <c:pt idx="81">
                  <c:v>1.0043929173599999</c:v>
                </c:pt>
                <c:pt idx="82">
                  <c:v>1.0037066248533335</c:v>
                </c:pt>
                <c:pt idx="83">
                  <c:v>1.0026584171466666</c:v>
                </c:pt>
                <c:pt idx="84">
                  <c:v>1.0012511846400001</c:v>
                </c:pt>
                <c:pt idx="85">
                  <c:v>0.99948808333333339</c:v>
                </c:pt>
                <c:pt idx="86">
                  <c:v>0.9973725380266667</c:v>
                </c:pt>
                <c:pt idx="87">
                  <c:v>0.9949082455199999</c:v>
                </c:pt>
                <c:pt idx="88">
                  <c:v>0.99209917781333334</c:v>
                </c:pt>
                <c:pt idx="89">
                  <c:v>0.98894958530666666</c:v>
                </c:pt>
                <c:pt idx="90">
                  <c:v>0.98546400000000001</c:v>
                </c:pt>
                <c:pt idx="91">
                  <c:v>0.98164723869333337</c:v>
                </c:pt>
                <c:pt idx="92">
                  <c:v>0.97750440618666679</c:v>
                </c:pt>
                <c:pt idx="93">
                  <c:v>0.97304089847999997</c:v>
                </c:pt>
                <c:pt idx="94">
                  <c:v>0.96826240597333335</c:v>
                </c:pt>
                <c:pt idx="95">
                  <c:v>0.96317491666666677</c:v>
                </c:pt>
                <c:pt idx="96">
                  <c:v>0.95778471935999987</c:v>
                </c:pt>
                <c:pt idx="97">
                  <c:v>0.95209840685333336</c:v>
                </c:pt>
                <c:pt idx="98">
                  <c:v>0.9461228791466666</c:v>
                </c:pt>
                <c:pt idx="99">
                  <c:v>0.9398653466400001</c:v>
                </c:pt>
                <c:pt idx="100">
                  <c:v>0.93333333333333335</c:v>
                </c:pt>
                <c:pt idx="101">
                  <c:v>0.92653468002666672</c:v>
                </c:pt>
                <c:pt idx="102">
                  <c:v>0.9194775475200001</c:v>
                </c:pt>
                <c:pt idx="103">
                  <c:v>0.91217041981333336</c:v>
                </c:pt>
                <c:pt idx="104">
                  <c:v>0.9046221073066667</c:v>
                </c:pt>
                <c:pt idx="105">
                  <c:v>0.8968417500000001</c:v>
                </c:pt>
                <c:pt idx="106">
                  <c:v>0.8888388206933332</c:v>
                </c:pt>
                <c:pt idx="107">
                  <c:v>0.88062312818666655</c:v>
                </c:pt>
                <c:pt idx="108">
                  <c:v>0.87220482048000003</c:v>
                </c:pt>
                <c:pt idx="109">
                  <c:v>0.86359438797333343</c:v>
                </c:pt>
                <c:pt idx="110">
                  <c:v>0.85480266666666638</c:v>
                </c:pt>
                <c:pt idx="111">
                  <c:v>0.84584084136000004</c:v>
                </c:pt>
                <c:pt idx="112">
                  <c:v>0.83672044885333308</c:v>
                </c:pt>
                <c:pt idx="113">
                  <c:v>0.827453381146667</c:v>
                </c:pt>
                <c:pt idx="114">
                  <c:v>0.81805188864000011</c:v>
                </c:pt>
                <c:pt idx="115">
                  <c:v>0.80852858333333366</c:v>
                </c:pt>
                <c:pt idx="116">
                  <c:v>0.79889644202666676</c:v>
                </c:pt>
                <c:pt idx="117">
                  <c:v>0.78916880952000013</c:v>
                </c:pt>
                <c:pt idx="118">
                  <c:v>0.77935940181333341</c:v>
                </c:pt>
                <c:pt idx="119">
                  <c:v>0.76948230930666672</c:v>
                </c:pt>
                <c:pt idx="120">
                  <c:v>0.759552</c:v>
                </c:pt>
                <c:pt idx="121">
                  <c:v>0.74958332269333328</c:v>
                </c:pt>
                <c:pt idx="122">
                  <c:v>0.73959151018666669</c:v>
                </c:pt>
                <c:pt idx="123">
                  <c:v>0.72959218248000002</c:v>
                </c:pt>
                <c:pt idx="124">
                  <c:v>0.71960134997333314</c:v>
                </c:pt>
                <c:pt idx="125">
                  <c:v>0.70963541666666685</c:v>
                </c:pt>
                <c:pt idx="126">
                  <c:v>0.69971118335999993</c:v>
                </c:pt>
                <c:pt idx="127">
                  <c:v>0.6898458508533335</c:v>
                </c:pt>
                <c:pt idx="128">
                  <c:v>0.68005702314666616</c:v>
                </c:pt>
                <c:pt idx="129">
                  <c:v>0.67036271064000008</c:v>
                </c:pt>
                <c:pt idx="130">
                  <c:v>0.660781333333333</c:v>
                </c:pt>
                <c:pt idx="131">
                  <c:v>0.65133172402666628</c:v>
                </c:pt>
                <c:pt idx="132">
                  <c:v>0.64203313152000008</c:v>
                </c:pt>
                <c:pt idx="133">
                  <c:v>0.63290522381333347</c:v>
                </c:pt>
                <c:pt idx="134">
                  <c:v>0.62396809130666697</c:v>
                </c:pt>
                <c:pt idx="135">
                  <c:v>0.61524225000000032</c:v>
                </c:pt>
                <c:pt idx="136">
                  <c:v>0.60674864469333278</c:v>
                </c:pt>
                <c:pt idx="137">
                  <c:v>0.59850865218666649</c:v>
                </c:pt>
                <c:pt idx="138">
                  <c:v>0.59054408448000006</c:v>
                </c:pt>
                <c:pt idx="139">
                  <c:v>0.5828771919733331</c:v>
                </c:pt>
                <c:pt idx="140">
                  <c:v>0.57553066666666708</c:v>
                </c:pt>
                <c:pt idx="141">
                  <c:v>0.56852764536000033</c:v>
                </c:pt>
                <c:pt idx="142">
                  <c:v>0.56189171285333317</c:v>
                </c:pt>
                <c:pt idx="143">
                  <c:v>0.55564690514666659</c:v>
                </c:pt>
                <c:pt idx="144">
                  <c:v>0.54981771264000012</c:v>
                </c:pt>
                <c:pt idx="145">
                  <c:v>0.54442908333333295</c:v>
                </c:pt>
                <c:pt idx="146">
                  <c:v>0.53950642602666687</c:v>
                </c:pt>
                <c:pt idx="147">
                  <c:v>0.53507561351999988</c:v>
                </c:pt>
                <c:pt idx="148">
                  <c:v>0.53116298581333377</c:v>
                </c:pt>
                <c:pt idx="149">
                  <c:v>0.52779535330666705</c:v>
                </c:pt>
                <c:pt idx="150">
                  <c:v>0.52499999999999991</c:v>
                </c:pt>
                <c:pt idx="151">
                  <c:v>0.52280468669333402</c:v>
                </c:pt>
                <c:pt idx="152">
                  <c:v>0.52123765418666679</c:v>
                </c:pt>
                <c:pt idx="153">
                  <c:v>0.5203276264800003</c:v>
                </c:pt>
                <c:pt idx="154">
                  <c:v>0.5201038139733325</c:v>
                </c:pt>
                <c:pt idx="155">
                  <c:v>0.52059591666666627</c:v>
                </c:pt>
                <c:pt idx="156">
                  <c:v>0.52183412736000001</c:v>
                </c:pt>
                <c:pt idx="157">
                  <c:v>0.52384913485333318</c:v>
                </c:pt>
                <c:pt idx="158">
                  <c:v>0.52667212714666656</c:v>
                </c:pt>
                <c:pt idx="159">
                  <c:v>0.53033479463999988</c:v>
                </c:pt>
                <c:pt idx="160">
                  <c:v>0.53486933333333342</c:v>
                </c:pt>
                <c:pt idx="161">
                  <c:v>0.54030844802666556</c:v>
                </c:pt>
                <c:pt idx="162">
                  <c:v>0.54668535551999975</c:v>
                </c:pt>
                <c:pt idx="163">
                  <c:v>0.55403378781333235</c:v>
                </c:pt>
                <c:pt idx="164">
                  <c:v>0.56238799530666705</c:v>
                </c:pt>
                <c:pt idx="165">
                  <c:v>0.57178274999999923</c:v>
                </c:pt>
                <c:pt idx="166">
                  <c:v>0.58225334869333345</c:v>
                </c:pt>
                <c:pt idx="167">
                  <c:v>0.59383561618666603</c:v>
                </c:pt>
                <c:pt idx="168">
                  <c:v>0.60656590847999992</c:v>
                </c:pt>
                <c:pt idx="169">
                  <c:v>0.620481115973333</c:v>
                </c:pt>
                <c:pt idx="170">
                  <c:v>0.63561866666666678</c:v>
                </c:pt>
                <c:pt idx="171">
                  <c:v>0.65201652936000087</c:v>
                </c:pt>
                <c:pt idx="172">
                  <c:v>0.66971321685333285</c:v>
                </c:pt>
                <c:pt idx="173">
                  <c:v>0.68874778914666646</c:v>
                </c:pt>
                <c:pt idx="174">
                  <c:v>0.70915985663999903</c:v>
                </c:pt>
                <c:pt idx="175">
                  <c:v>0.73098958333333375</c:v>
                </c:pt>
                <c:pt idx="176">
                  <c:v>0.75427769002666656</c:v>
                </c:pt>
                <c:pt idx="177">
                  <c:v>0.77906545751999889</c:v>
                </c:pt>
                <c:pt idx="178">
                  <c:v>0.80539472981333349</c:v>
                </c:pt>
                <c:pt idx="179">
                  <c:v>0.83330791730666665</c:v>
                </c:pt>
                <c:pt idx="180">
                  <c:v>0.86284800000000139</c:v>
                </c:pt>
                <c:pt idx="181">
                  <c:v>0.89405853069333308</c:v>
                </c:pt>
                <c:pt idx="182">
                  <c:v>0.92698363818666785</c:v>
                </c:pt>
                <c:pt idx="183">
                  <c:v>0.96166803048000116</c:v>
                </c:pt>
                <c:pt idx="184">
                  <c:v>0.99815699797333401</c:v>
                </c:pt>
                <c:pt idx="185">
                  <c:v>1.036496416666667</c:v>
                </c:pt>
                <c:pt idx="186">
                  <c:v>1.0767327513600007</c:v>
                </c:pt>
                <c:pt idx="187">
                  <c:v>1.1189130588533347</c:v>
                </c:pt>
                <c:pt idx="188">
                  <c:v>1.1630849911466665</c:v>
                </c:pt>
                <c:pt idx="189">
                  <c:v>1.2092967986399978</c:v>
                </c:pt>
                <c:pt idx="190">
                  <c:v>1.2575973333333348</c:v>
                </c:pt>
                <c:pt idx="191">
                  <c:v>1.308036052026667</c:v>
                </c:pt>
                <c:pt idx="192">
                  <c:v>1.3606630195199996</c:v>
                </c:pt>
                <c:pt idx="193">
                  <c:v>1.4155289118133325</c:v>
                </c:pt>
                <c:pt idx="194">
                  <c:v>1.4726850193066658</c:v>
                </c:pt>
                <c:pt idx="195">
                  <c:v>1.5321832499999992</c:v>
                </c:pt>
                <c:pt idx="196">
                  <c:v>1.5940761326933321</c:v>
                </c:pt>
                <c:pt idx="197">
                  <c:v>1.658416820186666</c:v>
                </c:pt>
                <c:pt idx="198">
                  <c:v>1.7252590924800009</c:v>
                </c:pt>
                <c:pt idx="199">
                  <c:v>1.7946573599733338</c:v>
                </c:pt>
                <c:pt idx="200">
                  <c:v>1.8666666666666671</c:v>
                </c:pt>
              </c:numCache>
            </c:numRef>
          </c:val>
        </c:ser>
        <c:ser>
          <c:idx val="2"/>
          <c:order val="2"/>
          <c:tx>
            <c:strRef>
              <c:f>Sine!$M$1</c:f>
              <c:strCache>
                <c:ptCount val="1"/>
                <c:pt idx="0">
                  <c:v>f(x)=S0+...+S5</c:v>
                </c:pt>
              </c:strCache>
            </c:strRef>
          </c:tx>
          <c:marker>
            <c:symbol val="none"/>
          </c:marker>
          <c:val>
            <c:numRef>
              <c:f>Sine!$M$2:$M$202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7.9914693969172682E-2</c:v>
                </c:pt>
                <c:pt idx="5">
                  <c:v>9.9833416646828169E-2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0.15931820661424595</c:v>
                </c:pt>
                <c:pt idx="9">
                  <c:v>0.17902957342582415</c:v>
                </c:pt>
                <c:pt idx="10">
                  <c:v>0.19866933079506124</c:v>
                </c:pt>
                <c:pt idx="11">
                  <c:v>0.21822962308086929</c:v>
                </c:pt>
                <c:pt idx="12">
                  <c:v>0.23770262642713458</c:v>
                </c:pt>
                <c:pt idx="13">
                  <c:v>0.25708055189215506</c:v>
                </c:pt>
                <c:pt idx="14">
                  <c:v>0.27635564856411382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0.33348709214081429</c:v>
                </c:pt>
                <c:pt idx="18">
                  <c:v>0.35227423327508967</c:v>
                </c:pt>
                <c:pt idx="19">
                  <c:v>0.37092046941298212</c:v>
                </c:pt>
                <c:pt idx="20">
                  <c:v>0.38941834230864941</c:v>
                </c:pt>
                <c:pt idx="21">
                  <c:v>0.40776045305956821</c:v>
                </c:pt>
                <c:pt idx="22">
                  <c:v>0.42593946506599595</c:v>
                </c:pt>
                <c:pt idx="23">
                  <c:v>0.44394810696551323</c:v>
                </c:pt>
                <c:pt idx="24">
                  <c:v>0.4617791755414713</c:v>
                </c:pt>
                <c:pt idx="25">
                  <c:v>0.47942553860418341</c:v>
                </c:pt>
                <c:pt idx="26">
                  <c:v>0.49688013784370411</c:v>
                </c:pt>
                <c:pt idx="27">
                  <c:v>0.51413599165305979</c:v>
                </c:pt>
                <c:pt idx="28">
                  <c:v>0.53118619792079791</c:v>
                </c:pt>
                <c:pt idx="29">
                  <c:v>0.54802393679173877</c:v>
                </c:pt>
                <c:pt idx="30">
                  <c:v>0.56464247339482598</c:v>
                </c:pt>
                <c:pt idx="31">
                  <c:v>0.58103516053698423</c:v>
                </c:pt>
                <c:pt idx="32">
                  <c:v>0.59719544136190772</c:v>
                </c:pt>
                <c:pt idx="33">
                  <c:v>0.61311685197271126</c:v>
                </c:pt>
                <c:pt idx="34">
                  <c:v>0.62879302401740356</c:v>
                </c:pt>
                <c:pt idx="35">
                  <c:v>0.6442176872361387</c:v>
                </c:pt>
                <c:pt idx="36">
                  <c:v>0.65938467196923445</c:v>
                </c:pt>
                <c:pt idx="37">
                  <c:v>0.67428791162494917</c:v>
                </c:pt>
                <c:pt idx="38">
                  <c:v>0.6889214451060317</c:v>
                </c:pt>
                <c:pt idx="39">
                  <c:v>0.70327941919407588</c:v>
                </c:pt>
                <c:pt idx="40">
                  <c:v>0.71735609089072105</c:v>
                </c:pt>
                <c:pt idx="41">
                  <c:v>0.73114582971476438</c:v>
                </c:pt>
                <c:pt idx="42">
                  <c:v>0.74464311995426757</c:v>
                </c:pt>
                <c:pt idx="43">
                  <c:v>0.75784256287275165</c:v>
                </c:pt>
                <c:pt idx="44">
                  <c:v>0.77073887886860282</c:v>
                </c:pt>
                <c:pt idx="45">
                  <c:v>0.7833269095868205</c:v>
                </c:pt>
                <c:pt idx="46">
                  <c:v>0.7956016199822642</c:v>
                </c:pt>
                <c:pt idx="47">
                  <c:v>0.80755810033357311</c:v>
                </c:pt>
                <c:pt idx="48">
                  <c:v>0.81919156820695183</c:v>
                </c:pt>
                <c:pt idx="49">
                  <c:v>0.8304973703690357</c:v>
                </c:pt>
                <c:pt idx="50">
                  <c:v>0.84147098464806802</c:v>
                </c:pt>
                <c:pt idx="51">
                  <c:v>0.85210802174264733</c:v>
                </c:pt>
                <c:pt idx="52">
                  <c:v>0.86240422697731534</c:v>
                </c:pt>
                <c:pt idx="53">
                  <c:v>0.87235548200428348</c:v>
                </c:pt>
                <c:pt idx="54">
                  <c:v>0.88195780645061739</c:v>
                </c:pt>
                <c:pt idx="55">
                  <c:v>0.89120735951021379</c:v>
                </c:pt>
                <c:pt idx="56">
                  <c:v>0.9001004414799364</c:v>
                </c:pt>
                <c:pt idx="57">
                  <c:v>0.90863349523928694</c:v>
                </c:pt>
                <c:pt idx="58">
                  <c:v>0.9168031076730252</c:v>
                </c:pt>
                <c:pt idx="59">
                  <c:v>0.92460601103615536</c:v>
                </c:pt>
                <c:pt idx="60">
                  <c:v>0.93203908426073756</c:v>
                </c:pt>
                <c:pt idx="61">
                  <c:v>0.93909935420399482</c:v>
                </c:pt>
                <c:pt idx="62">
                  <c:v>0.94578399683720893</c:v>
                </c:pt>
                <c:pt idx="63">
                  <c:v>0.95209033837492885</c:v>
                </c:pt>
                <c:pt idx="64">
                  <c:v>0.95801585634403286</c:v>
                </c:pt>
                <c:pt idx="65">
                  <c:v>0.96355818059220899</c:v>
                </c:pt>
                <c:pt idx="66">
                  <c:v>0.96871509423544599</c:v>
                </c:pt>
                <c:pt idx="67">
                  <c:v>0.97348453454414674</c:v>
                </c:pt>
                <c:pt idx="68">
                  <c:v>0.97786459376750279</c:v>
                </c:pt>
                <c:pt idx="69">
                  <c:v>0.98185351989579073</c:v>
                </c:pt>
                <c:pt idx="70">
                  <c:v>0.98544971736027309</c:v>
                </c:pt>
                <c:pt idx="71">
                  <c:v>0.98865174767041897</c:v>
                </c:pt>
                <c:pt idx="72">
                  <c:v>0.99145832998817229</c:v>
                </c:pt>
                <c:pt idx="73">
                  <c:v>0.99386834163902604</c:v>
                </c:pt>
                <c:pt idx="74">
                  <c:v>0.99588081855968746</c:v>
                </c:pt>
                <c:pt idx="75">
                  <c:v>0.99749495568213531</c:v>
                </c:pt>
                <c:pt idx="76">
                  <c:v>0.99871010725390297</c:v>
                </c:pt>
                <c:pt idx="77">
                  <c:v>0.9995257870944384</c:v>
                </c:pt>
                <c:pt idx="78">
                  <c:v>0.99994166878742063</c:v>
                </c:pt>
                <c:pt idx="79">
                  <c:v>0.99995758580893279</c:v>
                </c:pt>
                <c:pt idx="80">
                  <c:v>0.99957353159142304</c:v>
                </c:pt>
                <c:pt idx="81">
                  <c:v>0.99878965952339349</c:v>
                </c:pt>
                <c:pt idx="82">
                  <c:v>0.99760628288480091</c:v>
                </c:pt>
                <c:pt idx="83">
                  <c:v>0.99602387471815801</c:v>
                </c:pt>
                <c:pt idx="84">
                  <c:v>0.99404306763536343</c:v>
                </c:pt>
                <c:pt idx="85">
                  <c:v>0.99166465356029532</c:v>
                </c:pt>
                <c:pt idx="86">
                  <c:v>0.98888958340724487</c:v>
                </c:pt>
                <c:pt idx="87">
                  <c:v>0.98571896669527315</c:v>
                </c:pt>
                <c:pt idx="88">
                  <c:v>0.98215407109860742</c:v>
                </c:pt>
                <c:pt idx="89">
                  <c:v>0.97819632193320949</c:v>
                </c:pt>
                <c:pt idx="90">
                  <c:v>0.97384730157967792</c:v>
                </c:pt>
                <c:pt idx="91">
                  <c:v>0.96910874884265963</c:v>
                </c:pt>
                <c:pt idx="92">
                  <c:v>0.96398255824697454</c:v>
                </c:pt>
                <c:pt idx="93">
                  <c:v>0.95847077927067548</c:v>
                </c:pt>
                <c:pt idx="94">
                  <c:v>0.95257561551528913</c:v>
                </c:pt>
                <c:pt idx="95">
                  <c:v>0.94629942381349985</c:v>
                </c:pt>
                <c:pt idx="96">
                  <c:v>0.93964471327456567</c:v>
                </c:pt>
                <c:pt idx="97">
                  <c:v>0.9326141442677699</c:v>
                </c:pt>
                <c:pt idx="98">
                  <c:v>0.92521052734423348</c:v>
                </c:pt>
                <c:pt idx="99">
                  <c:v>0.91743682209743582</c:v>
                </c:pt>
                <c:pt idx="100">
                  <c:v>0.90929613596280268</c:v>
                </c:pt>
                <c:pt idx="101">
                  <c:v>0.90079172295675158</c:v>
                </c:pt>
                <c:pt idx="102">
                  <c:v>0.89192698235558521</c:v>
                </c:pt>
                <c:pt idx="103">
                  <c:v>0.88270545731465866</c:v>
                </c:pt>
                <c:pt idx="104">
                  <c:v>0.8731308334282526</c:v>
                </c:pt>
                <c:pt idx="105">
                  <c:v>0.86320693723060193</c:v>
                </c:pt>
                <c:pt idx="106">
                  <c:v>0.85293773463855127</c:v>
                </c:pt>
                <c:pt idx="107">
                  <c:v>0.84232732933631838</c:v>
                </c:pt>
                <c:pt idx="108">
                  <c:v>0.83137996110286128</c:v>
                </c:pt>
                <c:pt idx="109">
                  <c:v>0.82010000408236516</c:v>
                </c:pt>
                <c:pt idx="110">
                  <c:v>0.8084919649983715</c:v>
                </c:pt>
                <c:pt idx="111">
                  <c:v>0.79656048131209134</c:v>
                </c:pt>
                <c:pt idx="112">
                  <c:v>0.78431031932544604</c:v>
                </c:pt>
                <c:pt idx="113">
                  <c:v>0.77174637222941123</c:v>
                </c:pt>
                <c:pt idx="114">
                  <c:v>0.75887365809822049</c:v>
                </c:pt>
                <c:pt idx="115">
                  <c:v>0.74569731783003157</c:v>
                </c:pt>
                <c:pt idx="116">
                  <c:v>0.73222261303462677</c:v>
                </c:pt>
                <c:pt idx="117">
                  <c:v>0.71845492386876952</c:v>
                </c:pt>
                <c:pt idx="118">
                  <c:v>0.7043997468198101</c:v>
                </c:pt>
                <c:pt idx="119">
                  <c:v>0.69006269243816754</c:v>
                </c:pt>
                <c:pt idx="120">
                  <c:v>0.67544948301930385</c:v>
                </c:pt>
                <c:pt idx="121">
                  <c:v>0.66056595023582154</c:v>
                </c:pt>
                <c:pt idx="122">
                  <c:v>0.64541803272031439</c:v>
                </c:pt>
                <c:pt idx="123">
                  <c:v>0.63001177359960792</c:v>
                </c:pt>
                <c:pt idx="124">
                  <c:v>0.61435331798102677</c:v>
                </c:pt>
                <c:pt idx="125">
                  <c:v>0.59844891039132897</c:v>
                </c:pt>
                <c:pt idx="126">
                  <c:v>0.58230489216894343</c:v>
                </c:pt>
                <c:pt idx="127">
                  <c:v>0.56592769881015825</c:v>
                </c:pt>
                <c:pt idx="128">
                  <c:v>0.5493238572698832</c:v>
                </c:pt>
                <c:pt idx="129">
                  <c:v>0.5324999832176418</c:v>
                </c:pt>
                <c:pt idx="130">
                  <c:v>0.51546277824939546</c:v>
                </c:pt>
                <c:pt idx="131">
                  <c:v>0.49821902705586085</c:v>
                </c:pt>
                <c:pt idx="132">
                  <c:v>0.48077559454790841</c:v>
                </c:pt>
                <c:pt idx="133">
                  <c:v>0.46313942293967342</c:v>
                </c:pt>
                <c:pt idx="134">
                  <c:v>0.44531752878998221</c:v>
                </c:pt>
                <c:pt idx="135">
                  <c:v>0.42731700000268114</c:v>
                </c:pt>
                <c:pt idx="136">
                  <c:v>0.40914499278645822</c:v>
                </c:pt>
                <c:pt idx="137">
                  <c:v>0.39080872857473109</c:v>
                </c:pt>
                <c:pt idx="138">
                  <c:v>0.37231549090614596</c:v>
                </c:pt>
                <c:pt idx="139">
                  <c:v>0.35367262226625085</c:v>
                </c:pt>
                <c:pt idx="140">
                  <c:v>0.3348875208908576</c:v>
                </c:pt>
                <c:pt idx="141">
                  <c:v>0.31596763753159701</c:v>
                </c:pt>
                <c:pt idx="142">
                  <c:v>0.29692047218417561</c:v>
                </c:pt>
                <c:pt idx="143">
                  <c:v>0.27775357077978652</c:v>
                </c:pt>
                <c:pt idx="144">
                  <c:v>0.25847452184012709</c:v>
                </c:pt>
                <c:pt idx="145">
                  <c:v>0.23909095309645353</c:v>
                </c:pt>
                <c:pt idx="146">
                  <c:v>0.21961052807306899</c:v>
                </c:pt>
                <c:pt idx="147">
                  <c:v>0.20004094263560568</c:v>
                </c:pt>
                <c:pt idx="148">
                  <c:v>0.18038992150447272</c:v>
                </c:pt>
                <c:pt idx="149">
                  <c:v>0.16066521473375023</c:v>
                </c:pt>
                <c:pt idx="150">
                  <c:v>0.14087459415584405</c:v>
                </c:pt>
                <c:pt idx="151">
                  <c:v>0.12102584979213162</c:v>
                </c:pt>
                <c:pt idx="152">
                  <c:v>0.10112678622981372</c:v>
                </c:pt>
                <c:pt idx="153">
                  <c:v>8.118521896517325E-2</c:v>
                </c:pt>
                <c:pt idx="154">
                  <c:v>6.1208970713343608E-2</c:v>
                </c:pt>
                <c:pt idx="155">
                  <c:v>4.1205867684727678E-2</c:v>
                </c:pt>
                <c:pt idx="156">
                  <c:v>2.1183735828086629E-2</c:v>
                </c:pt>
                <c:pt idx="157">
                  <c:v>1.1503970403428819E-3</c:v>
                </c:pt>
                <c:pt idx="158">
                  <c:v>-1.8886334656950252E-2</c:v>
                </c:pt>
                <c:pt idx="159">
                  <c:v>-3.8918656974549867E-2</c:v>
                </c:pt>
                <c:pt idx="160">
                  <c:v>-5.8938783246005017E-2</c:v>
                </c:pt>
                <c:pt idx="161">
                  <c:v>-7.8938946351856235E-2</c:v>
                </c:pt>
                <c:pt idx="162">
                  <c:v>-9.8911402677787794E-2</c:v>
                </c:pt>
                <c:pt idx="163">
                  <c:v>-0.11884843610703834</c:v>
                </c:pt>
                <c:pt idx="164">
                  <c:v>-0.13874236204738735</c:v>
                </c:pt>
                <c:pt idx="165">
                  <c:v>-0.15858553149316726</c:v>
                </c:pt>
                <c:pt idx="166">
                  <c:v>-0.17837033512272132</c:v>
                </c:pt>
                <c:pt idx="167">
                  <c:v>-0.19808920743190631</c:v>
                </c:pt>
                <c:pt idx="168">
                  <c:v>-0.21773463090417039</c:v>
                </c:pt>
                <c:pt idx="169">
                  <c:v>-0.23729914021794496</c:v>
                </c:pt>
                <c:pt idx="170">
                  <c:v>-0.25677532649203516</c:v>
                </c:pt>
                <c:pt idx="171">
                  <c:v>-0.2761558415698645</c:v>
                </c:pt>
                <c:pt idx="172">
                  <c:v>-0.29543340234344867</c:v>
                </c:pt>
                <c:pt idx="173">
                  <c:v>-0.31460079511805467</c:v>
                </c:pt>
                <c:pt idx="174">
                  <c:v>-0.33365088001863508</c:v>
                </c:pt>
                <c:pt idx="175">
                  <c:v>-0.35257659543911851</c:v>
                </c:pt>
                <c:pt idx="176">
                  <c:v>-0.37137096253582863</c:v>
                </c:pt>
                <c:pt idx="177">
                  <c:v>-0.39002708976628447</c:v>
                </c:pt>
                <c:pt idx="178">
                  <c:v>-0.40853817747482507</c:v>
                </c:pt>
                <c:pt idx="179">
                  <c:v>-0.42689752252653673</c:v>
                </c:pt>
                <c:pt idx="180">
                  <c:v>-0.44509852299104319</c:v>
                </c:pt>
                <c:pt idx="181">
                  <c:v>-0.46313468287789133</c:v>
                </c:pt>
                <c:pt idx="182">
                  <c:v>-0.48099961692526927</c:v>
                </c:pt>
                <c:pt idx="183">
                  <c:v>-0.49868705544400332</c:v>
                </c:pt>
                <c:pt idx="184">
                  <c:v>-0.5161908492187729</c:v>
                </c:pt>
                <c:pt idx="185">
                  <c:v>-0.53350497446869816</c:v>
                </c:pt>
                <c:pt idx="186">
                  <c:v>-0.55062353786949891</c:v>
                </c:pt>
                <c:pt idx="187">
                  <c:v>-0.56754078163956412</c:v>
                </c:pt>
                <c:pt idx="188">
                  <c:v>-0.58425108869239017</c:v>
                </c:pt>
                <c:pt idx="189">
                  <c:v>-0.60074898785795661</c:v>
                </c:pt>
                <c:pt idx="190">
                  <c:v>-0.6170291591757403</c:v>
                </c:pt>
                <c:pt idx="191">
                  <c:v>-0.63308643926222918</c:v>
                </c:pt>
                <c:pt idx="192">
                  <c:v>-0.64891582675581239</c:v>
                </c:pt>
                <c:pt idx="193">
                  <c:v>-0.66451248784223726</c:v>
                </c:pt>
                <c:pt idx="194">
                  <c:v>-0.67987176186379428</c:v>
                </c:pt>
                <c:pt idx="195">
                  <c:v>-0.6949891670156233</c:v>
                </c:pt>
                <c:pt idx="196">
                  <c:v>-0.70986040613265433</c:v>
                </c:pt>
                <c:pt idx="197">
                  <c:v>-0.7244813725708279</c:v>
                </c:pt>
                <c:pt idx="198">
                  <c:v>-0.73884815618642563</c:v>
                </c:pt>
                <c:pt idx="199">
                  <c:v>-0.75295704941745878</c:v>
                </c:pt>
                <c:pt idx="200">
                  <c:v>-0.76680455347121956</c:v>
                </c:pt>
              </c:numCache>
            </c:numRef>
          </c:val>
        </c:ser>
        <c:ser>
          <c:idx val="3"/>
          <c:order val="3"/>
          <c:tx>
            <c:strRef>
              <c:f>Sine!$N$1</c:f>
              <c:strCache>
                <c:ptCount val="1"/>
                <c:pt idx="0">
                  <c:v>f(x)=S0+...+S8</c:v>
                </c:pt>
              </c:strCache>
            </c:strRef>
          </c:tx>
          <c:marker>
            <c:symbol val="none"/>
          </c:marker>
          <c:val>
            <c:numRef>
              <c:f>Sine!$N$2:$N$202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7.9914693969172682E-2</c:v>
                </c:pt>
                <c:pt idx="5">
                  <c:v>9.9833416646828169E-2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0.15931820661424595</c:v>
                </c:pt>
                <c:pt idx="9">
                  <c:v>0.17902957342582415</c:v>
                </c:pt>
                <c:pt idx="10">
                  <c:v>0.19866933079506124</c:v>
                </c:pt>
                <c:pt idx="11">
                  <c:v>0.21822962308086929</c:v>
                </c:pt>
                <c:pt idx="12">
                  <c:v>0.23770262642713458</c:v>
                </c:pt>
                <c:pt idx="13">
                  <c:v>0.25708055189215506</c:v>
                </c:pt>
                <c:pt idx="14">
                  <c:v>0.27635564856411382</c:v>
                </c:pt>
                <c:pt idx="15">
                  <c:v>0.29552020666133955</c:v>
                </c:pt>
                <c:pt idx="16">
                  <c:v>0.31456656061611782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0.38941834230865047</c:v>
                </c:pt>
                <c:pt idx="21">
                  <c:v>0.40776045305957026</c:v>
                </c:pt>
                <c:pt idx="22">
                  <c:v>0.42593946506599967</c:v>
                </c:pt>
                <c:pt idx="23">
                  <c:v>0.44394810696551984</c:v>
                </c:pt>
                <c:pt idx="24">
                  <c:v>0.46177917554148284</c:v>
                </c:pt>
                <c:pt idx="25">
                  <c:v>0.47942553860420301</c:v>
                </c:pt>
                <c:pt idx="26">
                  <c:v>0.49688013784373669</c:v>
                </c:pt>
                <c:pt idx="27">
                  <c:v>0.51413599165311297</c:v>
                </c:pt>
                <c:pt idx="28">
                  <c:v>0.53118619792088329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0.58103516053730486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0.65938467197147299</c:v>
                </c:pt>
                <c:pt idx="37">
                  <c:v>0.67428791162814516</c:v>
                </c:pt>
                <c:pt idx="38">
                  <c:v>0.68892144511055131</c:v>
                </c:pt>
                <c:pt idx="39">
                  <c:v>0.70327941920041004</c:v>
                </c:pt>
                <c:pt idx="40">
                  <c:v>0.7173560908995229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0.79560162003636614</c:v>
                </c:pt>
                <c:pt idx="47">
                  <c:v>0.80755810040511433</c:v>
                </c:pt>
                <c:pt idx="48">
                  <c:v>0.81919156830099826</c:v>
                </c:pt>
                <c:pt idx="49">
                  <c:v>0.83049737049197059</c:v>
                </c:pt>
                <c:pt idx="50">
                  <c:v>0.8414709848078965</c:v>
                </c:pt>
                <c:pt idx="51">
                  <c:v>0.85210802194936286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0.89120736006143531</c:v>
                </c:pt>
                <c:pt idx="56">
                  <c:v>0.9001004421765052</c:v>
                </c:pt>
                <c:pt idx="57">
                  <c:v>0.90863349611588329</c:v>
                </c:pt>
                <c:pt idx="58">
                  <c:v>0.91680310877176707</c:v>
                </c:pt>
                <c:pt idx="59">
                  <c:v>0.92460601240802054</c:v>
                </c:pt>
                <c:pt idx="60">
                  <c:v>0.93203908596722651</c:v>
                </c:pt>
                <c:pt idx="61">
                  <c:v>0.93909935631906782</c:v>
                </c:pt>
                <c:pt idx="62">
                  <c:v>0.9457839994495395</c:v>
                </c:pt>
                <c:pt idx="63">
                  <c:v>0.95209034159051642</c:v>
                </c:pt>
                <c:pt idx="64">
                  <c:v>0.9580158602892257</c:v>
                </c:pt>
                <c:pt idx="65">
                  <c:v>0.96355818541719418</c:v>
                </c:pt>
                <c:pt idx="66">
                  <c:v>0.968715100118267</c:v>
                </c:pt>
                <c:pt idx="67">
                  <c:v>0.97348454169532161</c:v>
                </c:pt>
                <c:pt idx="68">
                  <c:v>0.97786460243531892</c:v>
                </c:pt>
                <c:pt idx="69">
                  <c:v>0.98185353037236356</c:v>
                </c:pt>
                <c:pt idx="70">
                  <c:v>0.98544972998846514</c:v>
                </c:pt>
                <c:pt idx="71">
                  <c:v>0.98865176285172618</c:v>
                </c:pt>
                <c:pt idx="72">
                  <c:v>0.99145834819169487</c:v>
                </c:pt>
                <c:pt idx="73">
                  <c:v>0.99386836341165585</c:v>
                </c:pt>
                <c:pt idx="74">
                  <c:v>0.99588084453765424</c:v>
                </c:pt>
                <c:pt idx="75">
                  <c:v>0.99749498660407265</c:v>
                </c:pt>
                <c:pt idx="76">
                  <c:v>0.99871014397560631</c:v>
                </c:pt>
                <c:pt idx="77">
                  <c:v>0.99952583060550881</c:v>
                </c:pt>
                <c:pt idx="78">
                  <c:v>0.9999417202300046</c:v>
                </c:pt>
                <c:pt idx="79">
                  <c:v>0.9999576464987886</c:v>
                </c:pt>
                <c:pt idx="80">
                  <c:v>0.99957360304156684</c:v>
                </c:pt>
                <c:pt idx="81">
                  <c:v>0.99878974347060223</c:v>
                </c:pt>
                <c:pt idx="82">
                  <c:v>0.99760638131927248</c:v>
                </c:pt>
                <c:pt idx="83">
                  <c:v>0.99602398991666086</c:v>
                </c:pt>
                <c:pt idx="84">
                  <c:v>0.99404320219823195</c:v>
                </c:pt>
                <c:pt idx="85">
                  <c:v>0.99166481045266386</c:v>
                </c:pt>
                <c:pt idx="86">
                  <c:v>0.98888976600494516</c:v>
                </c:pt>
                <c:pt idx="87">
                  <c:v>0.9857191788358568</c:v>
                </c:pt>
                <c:pt idx="88">
                  <c:v>0.9821543171379955</c:v>
                </c:pt>
                <c:pt idx="89">
                  <c:v>0.97819660680851206</c:v>
                </c:pt>
                <c:pt idx="90">
                  <c:v>0.97384763087877291</c:v>
                </c:pt>
                <c:pt idx="91">
                  <c:v>0.96910912888116896</c:v>
                </c:pt>
                <c:pt idx="92">
                  <c:v>0.96398299615332506</c:v>
                </c:pt>
                <c:pt idx="93">
                  <c:v>0.95847128307999085</c:v>
                </c:pt>
                <c:pt idx="94">
                  <c:v>0.95257619427291451</c:v>
                </c:pt>
                <c:pt idx="95">
                  <c:v>0.94630008768902707</c:v>
                </c:pt>
                <c:pt idx="96">
                  <c:v>0.93964547368729201</c:v>
                </c:pt>
                <c:pt idx="97">
                  <c:v>0.93261501402459523</c:v>
                </c:pt>
                <c:pt idx="98">
                  <c:v>0.9252115207910776</c:v>
                </c:pt>
                <c:pt idx="99">
                  <c:v>0.91743795528533778</c:v>
                </c:pt>
                <c:pt idx="100">
                  <c:v>0.90929742682995096</c:v>
                </c:pt>
                <c:pt idx="101">
                  <c:v>0.90079319152778414</c:v>
                </c:pt>
                <c:pt idx="102">
                  <c:v>0.89192865095959684</c:v>
                </c:pt>
                <c:pt idx="103">
                  <c:v>0.88270735082345597</c:v>
                </c:pt>
                <c:pt idx="104">
                  <c:v>0.87313297951650437</c:v>
                </c:pt>
                <c:pt idx="105">
                  <c:v>0.86320936665965164</c:v>
                </c:pt>
                <c:pt idx="106">
                  <c:v>0.85294048156577817</c:v>
                </c:pt>
                <c:pt idx="107">
                  <c:v>0.84233043165206434</c:v>
                </c:pt>
                <c:pt idx="108">
                  <c:v>0.83138346079707903</c:v>
                </c:pt>
                <c:pt idx="109">
                  <c:v>0.82010394764328631</c:v>
                </c:pt>
                <c:pt idx="110">
                  <c:v>0.80849640384564847</c:v>
                </c:pt>
                <c:pt idx="111">
                  <c:v>0.79656547226702767</c:v>
                </c:pt>
                <c:pt idx="112">
                  <c:v>0.7843159251211016</c:v>
                </c:pt>
                <c:pt idx="113">
                  <c:v>0.77175266206354776</c:v>
                </c:pt>
                <c:pt idx="114">
                  <c:v>0.75888070823224518</c:v>
                </c:pt>
                <c:pt idx="115">
                  <c:v>0.74570521223729458</c:v>
                </c:pt>
                <c:pt idx="116">
                  <c:v>0.73223144410164109</c:v>
                </c:pt>
                <c:pt idx="117">
                  <c:v>0.7184647931531436</c:v>
                </c:pt>
                <c:pt idx="118">
                  <c:v>0.70441076586891749</c:v>
                </c:pt>
                <c:pt idx="119">
                  <c:v>0.69007498367282383</c:v>
                </c:pt>
                <c:pt idx="120">
                  <c:v>0.67546318068697897</c:v>
                </c:pt>
                <c:pt idx="121">
                  <c:v>0.66058120143819044</c:v>
                </c:pt>
                <c:pt idx="122">
                  <c:v>0.64543499852023012</c:v>
                </c:pt>
                <c:pt idx="123">
                  <c:v>0.63003063021288452</c:v>
                </c:pt>
                <c:pt idx="124">
                  <c:v>0.61437425805873358</c:v>
                </c:pt>
                <c:pt idx="125">
                  <c:v>0.59847214439862562</c:v>
                </c:pt>
                <c:pt idx="126">
                  <c:v>0.58233064986683525</c:v>
                </c:pt>
                <c:pt idx="127">
                  <c:v>0.5659562308469096</c:v>
                </c:pt>
                <c:pt idx="128">
                  <c:v>0.54935543688921218</c:v>
                </c:pt>
                <c:pt idx="129">
                  <c:v>0.53253490809121162</c:v>
                </c:pt>
                <c:pt idx="130">
                  <c:v>0.51550137244154137</c:v>
                </c:pt>
                <c:pt idx="131">
                  <c:v>0.49826164312892218</c:v>
                </c:pt>
                <c:pt idx="132">
                  <c:v>0.48082261581699576</c:v>
                </c:pt>
                <c:pt idx="133">
                  <c:v>0.46319126588617521</c:v>
                </c:pt>
                <c:pt idx="134">
                  <c:v>0.44537464564361717</c:v>
                </c:pt>
                <c:pt idx="135">
                  <c:v>0.42737988150242157</c:v>
                </c:pt>
                <c:pt idx="136">
                  <c:v>0.40921417113119601</c:v>
                </c:pt>
                <c:pt idx="137">
                  <c:v>0.39088478057512577</c:v>
                </c:pt>
                <c:pt idx="138">
                  <c:v>0.37239904134968899</c:v>
                </c:pt>
                <c:pt idx="139">
                  <c:v>0.35376434750819896</c:v>
                </c:pt>
                <c:pt idx="140">
                  <c:v>0.33498815268433502</c:v>
                </c:pt>
                <c:pt idx="141">
                  <c:v>0.31607796711084085</c:v>
                </c:pt>
                <c:pt idx="142">
                  <c:v>0.29704135461560027</c:v>
                </c:pt>
                <c:pt idx="143">
                  <c:v>0.27788592959627606</c:v>
                </c:pt>
                <c:pt idx="144">
                  <c:v>0.25861935397472774</c:v>
                </c:pt>
                <c:pt idx="145">
                  <c:v>0.23924933413243224</c:v>
                </c:pt>
                <c:pt idx="146">
                  <c:v>0.21978361782813158</c:v>
                </c:pt>
                <c:pt idx="147">
                  <c:v>0.20022999109892969</c:v>
                </c:pt>
                <c:pt idx="148">
                  <c:v>0.18059627514610549</c:v>
                </c:pt>
                <c:pt idx="149">
                  <c:v>0.16089032320685431</c:v>
                </c:pt>
                <c:pt idx="150">
                  <c:v>0.14112001741324251</c:v>
                </c:pt>
                <c:pt idx="151">
                  <c:v>0.12129326563961226</c:v>
                </c:pt>
                <c:pt idx="152">
                  <c:v>0.10141799833969868</c:v>
                </c:pt>
                <c:pt idx="153">
                  <c:v>8.1502165374748692E-2</c:v>
                </c:pt>
                <c:pt idx="154">
                  <c:v>6.1553732833874109E-2</c:v>
                </c:pt>
                <c:pt idx="155">
                  <c:v>4.158067984795371E-2</c:v>
                </c:pt>
                <c:pt idx="156">
                  <c:v>2.1590995398321683E-2</c:v>
                </c:pt>
                <c:pt idx="157">
                  <c:v>1.5926751215514087E-3</c:v>
                </c:pt>
                <c:pt idx="158">
                  <c:v>-1.8406281888400822E-2</c:v>
                </c:pt>
                <c:pt idx="159">
                  <c:v>-3.8397876279408868E-2</c:v>
                </c:pt>
                <c:pt idx="160">
                  <c:v>-5.837411164046432E-2</c:v>
                </c:pt>
                <c:pt idx="161">
                  <c:v>-7.8326997699752904E-2</c:v>
                </c:pt>
                <c:pt idx="162">
                  <c:v>-9.824855352023773E-2</c:v>
                </c:pt>
                <c:pt idx="163">
                  <c:v>-0.11813081069148298</c:v>
                </c:pt>
                <c:pt idx="164">
                  <c:v>-0.13796581651640705</c:v>
                </c:pt>
                <c:pt idx="165">
                  <c:v>-0.15774563719172813</c:v>
                </c:pt>
                <c:pt idx="166">
                  <c:v>-0.17746236098077584</c:v>
                </c:pt>
                <c:pt idx="167">
                  <c:v>-0.19710810137745921</c:v>
                </c:pt>
                <c:pt idx="168">
                  <c:v>-0.21667500026005032</c:v>
                </c:pt>
                <c:pt idx="169">
                  <c:v>-0.23615523103358507</c:v>
                </c:pt>
                <c:pt idx="170">
                  <c:v>-0.25554100175956213</c:v>
                </c:pt>
                <c:pt idx="171">
                  <c:v>-0.27482455827172347</c:v>
                </c:pt>
                <c:pt idx="172">
                  <c:v>-0.29399818727664762</c:v>
                </c:pt>
                <c:pt idx="173">
                  <c:v>-0.31305421943789657</c:v>
                </c:pt>
                <c:pt idx="174">
                  <c:v>-0.33198503244251576</c:v>
                </c:pt>
                <c:pt idx="175">
                  <c:v>-0.35078305404860088</c:v>
                </c:pt>
                <c:pt idx="176">
                  <c:v>-0.36944076511275908</c:v>
                </c:pt>
                <c:pt idx="177">
                  <c:v>-0.3879507025961908</c:v>
                </c:pt>
                <c:pt idx="178">
                  <c:v>-0.40630546254822658</c:v>
                </c:pt>
                <c:pt idx="179">
                  <c:v>-0.42449770306610268</c:v>
                </c:pt>
                <c:pt idx="180">
                  <c:v>-0.44252014722975602</c:v>
                </c:pt>
                <c:pt idx="181">
                  <c:v>-0.46036558601049982</c:v>
                </c:pt>
                <c:pt idx="182">
                  <c:v>-0.47802688115235448</c:v>
                </c:pt>
                <c:pt idx="183">
                  <c:v>-0.49549696802492565</c:v>
                </c:pt>
                <c:pt idx="184">
                  <c:v>-0.51276885844661424</c:v>
                </c:pt>
                <c:pt idx="185">
                  <c:v>-0.52983564347706313</c:v>
                </c:pt>
                <c:pt idx="186">
                  <c:v>-0.54669049617768717</c:v>
                </c:pt>
                <c:pt idx="187">
                  <c:v>-0.56332667433916828</c:v>
                </c:pt>
                <c:pt idx="188">
                  <c:v>-0.57973752317481164</c:v>
                </c:pt>
                <c:pt idx="189">
                  <c:v>-0.59591647797866198</c:v>
                </c:pt>
                <c:pt idx="190">
                  <c:v>-0.61185706674729512</c:v>
                </c:pt>
                <c:pt idx="191">
                  <c:v>-0.62755291276425185</c:v>
                </c:pt>
                <c:pt idx="192">
                  <c:v>-0.64299773714597408</c:v>
                </c:pt>
                <c:pt idx="193">
                  <c:v>-0.65818536134830175</c:v>
                </c:pt>
                <c:pt idx="194">
                  <c:v>-0.67310970963243444</c:v>
                </c:pt>
                <c:pt idx="195">
                  <c:v>-0.68776481148936885</c:v>
                </c:pt>
                <c:pt idx="196">
                  <c:v>-0.702144804021816</c:v>
                </c:pt>
                <c:pt idx="197">
                  <c:v>-0.71624393428259947</c:v>
                </c:pt>
                <c:pt idx="198">
                  <c:v>-0.73005656156859233</c:v>
                </c:pt>
                <c:pt idx="199">
                  <c:v>-0.74357715966922289</c:v>
                </c:pt>
                <c:pt idx="200">
                  <c:v>-0.75680031906860357</c:v>
                </c:pt>
              </c:numCache>
            </c:numRef>
          </c:val>
        </c:ser>
        <c:marker val="1"/>
        <c:axId val="107848448"/>
        <c:axId val="107849984"/>
      </c:lineChart>
      <c:catAx>
        <c:axId val="107848448"/>
        <c:scaling>
          <c:orientation val="minMax"/>
        </c:scaling>
        <c:axPos val="b"/>
        <c:tickLblPos val="nextTo"/>
        <c:crossAx val="107849984"/>
        <c:crosses val="autoZero"/>
        <c:auto val="1"/>
        <c:lblAlgn val="ctr"/>
        <c:lblOffset val="100"/>
      </c:catAx>
      <c:valAx>
        <c:axId val="107849984"/>
        <c:scaling>
          <c:orientation val="minMax"/>
        </c:scaling>
        <c:axPos val="l"/>
        <c:majorGridlines/>
        <c:numFmt formatCode="0.00" sourceLinked="1"/>
        <c:tickLblPos val="nextTo"/>
        <c:crossAx val="10784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76199</xdr:rowOff>
    </xdr:from>
    <xdr:to>
      <xdr:col>18</xdr:col>
      <xdr:colOff>495299</xdr:colOff>
      <xdr:row>18</xdr:row>
      <xdr:rowOff>133349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0</xdr:row>
      <xdr:rowOff>190501</xdr:rowOff>
    </xdr:from>
    <xdr:to>
      <xdr:col>11</xdr:col>
      <xdr:colOff>238124</xdr:colOff>
      <xdr:row>21</xdr:row>
      <xdr:rowOff>47626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0.34087</cdr:x>
      <cdr:y>0.03945</cdr:y>
    </cdr:from>
    <cdr:to>
      <cdr:x>0.735</cdr:x>
      <cdr:y>0.18474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09775" y="161949"/>
          <a:ext cx="2323783" cy="59647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161926</xdr:rowOff>
    </xdr:from>
    <xdr:to>
      <xdr:col>14</xdr:col>
      <xdr:colOff>523874</xdr:colOff>
      <xdr:row>19</xdr:row>
      <xdr:rowOff>142876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400051</xdr:colOff>
      <xdr:row>1</xdr:row>
      <xdr:rowOff>19050</xdr:rowOff>
    </xdr:from>
    <xdr:to>
      <xdr:col>17</xdr:col>
      <xdr:colOff>400051</xdr:colOff>
      <xdr:row>26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295275</xdr:colOff>
      <xdr:row>2</xdr:row>
      <xdr:rowOff>104775</xdr:rowOff>
    </xdr:from>
    <xdr:to>
      <xdr:col>16</xdr:col>
      <xdr:colOff>295275</xdr:colOff>
      <xdr:row>5</xdr:row>
      <xdr:rowOff>133350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58300" y="485775"/>
          <a:ext cx="1828800" cy="600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28575</xdr:rowOff>
    </xdr:from>
    <xdr:to>
      <xdr:col>17</xdr:col>
      <xdr:colOff>409575</xdr:colOff>
      <xdr:row>25</xdr:row>
      <xdr:rowOff>95251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866776</xdr:colOff>
      <xdr:row>0</xdr:row>
      <xdr:rowOff>186297</xdr:rowOff>
    </xdr:from>
    <xdr:to>
      <xdr:col>14</xdr:col>
      <xdr:colOff>38101</xdr:colOff>
      <xdr:row>4</xdr:row>
      <xdr:rowOff>28440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15201" y="186297"/>
          <a:ext cx="2362200" cy="61366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142875</xdr:rowOff>
    </xdr:from>
    <xdr:to>
      <xdr:col>18</xdr:col>
      <xdr:colOff>438150</xdr:colOff>
      <xdr:row>25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266701</xdr:colOff>
      <xdr:row>2</xdr:row>
      <xdr:rowOff>123826</xdr:rowOff>
    </xdr:from>
    <xdr:to>
      <xdr:col>14</xdr:col>
      <xdr:colOff>323851</xdr:colOff>
      <xdr:row>5</xdr:row>
      <xdr:rowOff>107448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86776" y="514351"/>
          <a:ext cx="1752600" cy="55512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</xdr:row>
      <xdr:rowOff>28574</xdr:rowOff>
    </xdr:from>
    <xdr:to>
      <xdr:col>17</xdr:col>
      <xdr:colOff>581024</xdr:colOff>
      <xdr:row>24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647700</xdr:colOff>
      <xdr:row>1</xdr:row>
      <xdr:rowOff>19050</xdr:rowOff>
    </xdr:from>
    <xdr:to>
      <xdr:col>17</xdr:col>
      <xdr:colOff>266700</xdr:colOff>
      <xdr:row>8</xdr:row>
      <xdr:rowOff>76200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67775" y="219075"/>
          <a:ext cx="3143250" cy="13906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76200</xdr:rowOff>
    </xdr:from>
    <xdr:to>
      <xdr:col>20</xdr:col>
      <xdr:colOff>476250</xdr:colOff>
      <xdr:row>3</xdr:row>
      <xdr:rowOff>180975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91375" y="76200"/>
          <a:ext cx="4076700" cy="6858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438150</xdr:colOff>
      <xdr:row>5</xdr:row>
      <xdr:rowOff>57150</xdr:rowOff>
    </xdr:from>
    <xdr:to>
      <xdr:col>16</xdr:col>
      <xdr:colOff>114300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workbookViewId="0">
      <selection activeCell="H205" sqref="H205"/>
    </sheetView>
  </sheetViews>
  <sheetFormatPr defaultRowHeight="15"/>
  <cols>
    <col min="1" max="1" width="9.28515625" style="27" customWidth="1"/>
    <col min="2" max="2" width="9.140625" style="27"/>
    <col min="3" max="6" width="9.28515625" style="1" customWidth="1"/>
    <col min="7" max="7" width="12.7109375" style="1" bestFit="1" customWidth="1"/>
    <col min="8" max="8" width="13.28515625" style="1" customWidth="1"/>
    <col min="9" max="9" width="16.28515625" style="1" bestFit="1" customWidth="1"/>
  </cols>
  <sheetData>
    <row r="1" spans="1:9" s="6" customFormat="1" ht="63.75" customHeight="1" thickBot="1">
      <c r="A1" s="20" t="s">
        <v>0</v>
      </c>
      <c r="B1" s="21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10" t="s">
        <v>1</v>
      </c>
      <c r="H1" s="10" t="s">
        <v>2</v>
      </c>
      <c r="I1" s="14" t="s">
        <v>3</v>
      </c>
    </row>
    <row r="2" spans="1:9">
      <c r="A2" s="22">
        <v>0</v>
      </c>
      <c r="B2" s="23">
        <f>A2</f>
        <v>0</v>
      </c>
      <c r="C2" s="3">
        <f>(8/(PI())^2)*(1)*SIN(1*PI()*A2/2)</f>
        <v>0</v>
      </c>
      <c r="D2" s="3">
        <f>(8/(PI())^2)*(-1/9)*SIN(3*PI()*A2/2)</f>
        <v>0</v>
      </c>
      <c r="E2" s="3">
        <f>(8/(PI())^2)*(1/25)*SIN(5*PI()*A2/2)</f>
        <v>0</v>
      </c>
      <c r="F2" s="3">
        <f>(8/(PI())^2)*(-1/49)*SIN(7*PI()*A2/2)</f>
        <v>0</v>
      </c>
      <c r="G2" s="12">
        <f>SUM(C2:D2)</f>
        <v>0</v>
      </c>
      <c r="H2" s="12">
        <f>SUM(C2:E2)</f>
        <v>0</v>
      </c>
      <c r="I2" s="15">
        <f>SUM(C2:F2)</f>
        <v>0</v>
      </c>
    </row>
    <row r="3" spans="1:9">
      <c r="A3" s="22">
        <v>0.02</v>
      </c>
      <c r="B3" s="23">
        <f t="shared" ref="B3:B52" si="0">A3</f>
        <v>0.02</v>
      </c>
      <c r="C3" s="3">
        <f t="shared" ref="C3:C66" si="1">(8/(PI())^2)*(1)*SIN(1*PI()*A3/2)</f>
        <v>2.5460602311202122E-2</v>
      </c>
      <c r="D3" s="3">
        <f t="shared" ref="D3:D66" si="2">(8/(PI())^2)*(-1/9)*SIN(3*PI()*A3/2)</f>
        <v>-8.4757028409029791E-3</v>
      </c>
      <c r="E3" s="3">
        <f t="shared" ref="E3:E66" si="3">(8/(PI())^2)*(1/25)*SIN(5*PI()*A3/2)</f>
        <v>5.0720400513062725E-3</v>
      </c>
      <c r="F3" s="3">
        <f t="shared" ref="F3:F66" si="4">(8/(PI())^2)*(-1/49)*SIN(7*PI()*A3/2)</f>
        <v>-3.6085765586732904E-3</v>
      </c>
      <c r="G3" s="12">
        <f t="shared" ref="G3:G66" si="5">SUM(C3:D3)</f>
        <v>1.6984899470299145E-2</v>
      </c>
      <c r="H3" s="12">
        <f t="shared" ref="H3:H66" si="6">SUM(C3:E3)</f>
        <v>2.2056939521605416E-2</v>
      </c>
      <c r="I3" s="15">
        <f t="shared" ref="I3:I66" si="7">SUM(C3:F3)</f>
        <v>1.8448362962932126E-2</v>
      </c>
    </row>
    <row r="4" spans="1:9">
      <c r="A4" s="22">
        <v>0.04</v>
      </c>
      <c r="B4" s="23">
        <f t="shared" si="0"/>
        <v>0.04</v>
      </c>
      <c r="C4" s="3">
        <f t="shared" si="1"/>
        <v>5.0896078081818855E-2</v>
      </c>
      <c r="D4" s="3">
        <f t="shared" si="2"/>
        <v>-1.6876174743362553E-2</v>
      </c>
      <c r="E4" s="3">
        <f t="shared" si="3"/>
        <v>1.0019189643413537E-2</v>
      </c>
      <c r="F4" s="3">
        <f t="shared" si="4"/>
        <v>-7.0433407006970129E-3</v>
      </c>
      <c r="G4" s="12">
        <f t="shared" si="5"/>
        <v>3.4019903338456302E-2</v>
      </c>
      <c r="H4" s="12">
        <f t="shared" si="6"/>
        <v>4.4039092981869837E-2</v>
      </c>
      <c r="I4" s="15">
        <f t="shared" si="7"/>
        <v>3.6995752281172828E-2</v>
      </c>
    </row>
    <row r="5" spans="1:9">
      <c r="A5" s="22">
        <v>0.06</v>
      </c>
      <c r="B5" s="23">
        <f t="shared" si="0"/>
        <v>0.06</v>
      </c>
      <c r="C5" s="3">
        <f t="shared" si="1"/>
        <v>7.6281325568126807E-2</v>
      </c>
      <c r="D5" s="3">
        <f t="shared" si="2"/>
        <v>-2.5126852524070827E-2</v>
      </c>
      <c r="E5" s="3">
        <f t="shared" si="3"/>
        <v>1.4719633534715941E-2</v>
      </c>
      <c r="F5" s="3">
        <f t="shared" si="4"/>
        <v>-1.0138851941037941E-2</v>
      </c>
      <c r="G5" s="12">
        <f t="shared" si="5"/>
        <v>5.115447304405598E-2</v>
      </c>
      <c r="H5" s="12">
        <f t="shared" si="6"/>
        <v>6.5874106578771921E-2</v>
      </c>
      <c r="I5" s="15">
        <f t="shared" si="7"/>
        <v>5.5735254637733982E-2</v>
      </c>
    </row>
    <row r="6" spans="1:9">
      <c r="A6" s="22">
        <v>0.08</v>
      </c>
      <c r="B6" s="23">
        <f t="shared" si="0"/>
        <v>0.08</v>
      </c>
      <c r="C6" s="3">
        <f t="shared" si="1"/>
        <v>0.10159129259565508</v>
      </c>
      <c r="D6" s="3">
        <f t="shared" si="2"/>
        <v>-3.3154502582949066E-2</v>
      </c>
      <c r="E6" s="3">
        <f t="shared" si="3"/>
        <v>1.9057631196730724E-2</v>
      </c>
      <c r="F6" s="3">
        <f t="shared" si="4"/>
        <v>-1.2746010411451254E-2</v>
      </c>
      <c r="G6" s="12">
        <f t="shared" si="5"/>
        <v>6.8436790012706014E-2</v>
      </c>
      <c r="H6" s="12">
        <f t="shared" si="6"/>
        <v>8.7494421209436735E-2</v>
      </c>
      <c r="I6" s="15">
        <f t="shared" si="7"/>
        <v>7.4748410797985484E-2</v>
      </c>
    </row>
    <row r="7" spans="1:9">
      <c r="A7" s="22">
        <v>0.1</v>
      </c>
      <c r="B7" s="23">
        <f t="shared" si="0"/>
        <v>0.1</v>
      </c>
      <c r="C7" s="3">
        <f t="shared" si="1"/>
        <v>0.12680100128265681</v>
      </c>
      <c r="D7" s="3">
        <f t="shared" si="2"/>
        <v>-4.08878709297665E-2</v>
      </c>
      <c r="E7" s="3">
        <f t="shared" si="3"/>
        <v>2.2926366730030252E-2</v>
      </c>
      <c r="F7" s="3">
        <f t="shared" si="4"/>
        <v>-1.4739238475724193E-2</v>
      </c>
      <c r="G7" s="12">
        <f t="shared" si="5"/>
        <v>8.5913130352890305E-2</v>
      </c>
      <c r="H7" s="12">
        <f t="shared" si="6"/>
        <v>0.10883949708292055</v>
      </c>
      <c r="I7" s="15">
        <f t="shared" si="7"/>
        <v>9.4100258607196355E-2</v>
      </c>
    </row>
    <row r="8" spans="1:9">
      <c r="A8" s="22">
        <v>0.12</v>
      </c>
      <c r="B8" s="23">
        <f t="shared" si="0"/>
        <v>0.12</v>
      </c>
      <c r="C8" s="3">
        <f t="shared" si="1"/>
        <v>0.15188557269026295</v>
      </c>
      <c r="D8" s="3">
        <f t="shared" si="2"/>
        <v>-4.8258315639601944E-2</v>
      </c>
      <c r="E8" s="3">
        <f t="shared" si="3"/>
        <v>2.6230579026187584E-2</v>
      </c>
      <c r="F8" s="3">
        <f t="shared" si="4"/>
        <v>-1.6022529361892256E-2</v>
      </c>
      <c r="G8" s="12">
        <f t="shared" si="5"/>
        <v>0.103627257050661</v>
      </c>
      <c r="H8" s="12">
        <f t="shared" si="6"/>
        <v>0.12985783607684859</v>
      </c>
      <c r="I8" s="15">
        <f t="shared" si="7"/>
        <v>0.11383530671495633</v>
      </c>
    </row>
    <row r="9" spans="1:9">
      <c r="A9" s="22">
        <v>0.14000000000000001</v>
      </c>
      <c r="B9" s="23">
        <f t="shared" si="0"/>
        <v>0.14000000000000001</v>
      </c>
      <c r="C9" s="3">
        <f t="shared" si="1"/>
        <v>0.17682025137499127</v>
      </c>
      <c r="D9" s="3">
        <f t="shared" si="2"/>
        <v>-5.5200416123428797E-2</v>
      </c>
      <c r="E9" s="3">
        <f t="shared" si="3"/>
        <v>2.888890741241942E-2</v>
      </c>
      <c r="F9" s="3">
        <f t="shared" si="4"/>
        <v>-1.6534071470128597E-2</v>
      </c>
      <c r="G9" s="12">
        <f t="shared" si="5"/>
        <v>0.12161983525156247</v>
      </c>
      <c r="H9" s="12">
        <f t="shared" si="6"/>
        <v>0.1505087426639819</v>
      </c>
      <c r="I9" s="15">
        <f t="shared" si="7"/>
        <v>0.13397467119385331</v>
      </c>
    </row>
    <row r="10" spans="1:9">
      <c r="A10" s="22">
        <v>0.16</v>
      </c>
      <c r="B10" s="23">
        <f t="shared" si="0"/>
        <v>0.16</v>
      </c>
      <c r="C10" s="3">
        <f t="shared" si="1"/>
        <v>0.2015804298193801</v>
      </c>
      <c r="D10" s="3">
        <f t="shared" si="2"/>
        <v>-6.1652553805894683E-2</v>
      </c>
      <c r="E10" s="3">
        <f t="shared" si="3"/>
        <v>3.0835895021370643E-2</v>
      </c>
      <c r="F10" s="3">
        <f t="shared" si="4"/>
        <v>-1.6249225619691193E-2</v>
      </c>
      <c r="G10" s="12">
        <f t="shared" si="5"/>
        <v>0.13992787601348541</v>
      </c>
      <c r="H10" s="12">
        <f t="shared" si="6"/>
        <v>0.17076377103485607</v>
      </c>
      <c r="I10" s="15">
        <f t="shared" si="7"/>
        <v>0.15451454541516488</v>
      </c>
    </row>
    <row r="11" spans="1:9">
      <c r="A11" s="22">
        <v>0.18</v>
      </c>
      <c r="B11" s="23">
        <f t="shared" si="0"/>
        <v>0.18</v>
      </c>
      <c r="C11" s="3">
        <f t="shared" si="1"/>
        <v>0.22614167271663746</v>
      </c>
      <c r="D11" s="3">
        <f t="shared" si="2"/>
        <v>-6.7557459056158398E-2</v>
      </c>
      <c r="E11" s="3">
        <f t="shared" si="3"/>
        <v>3.2023600556427459E-2</v>
      </c>
      <c r="F11" s="3">
        <f t="shared" si="4"/>
        <v>-1.5181711831433735E-2</v>
      </c>
      <c r="G11" s="12">
        <f t="shared" si="5"/>
        <v>0.15858421366047906</v>
      </c>
      <c r="H11" s="12">
        <f t="shared" si="6"/>
        <v>0.19060781421690653</v>
      </c>
      <c r="I11" s="15">
        <f t="shared" si="7"/>
        <v>0.17542610238547279</v>
      </c>
    </row>
    <row r="12" spans="1:9">
      <c r="A12" s="22">
        <v>0.2</v>
      </c>
      <c r="B12" s="23">
        <f t="shared" si="0"/>
        <v>0.2</v>
      </c>
      <c r="C12" s="3">
        <f t="shared" si="1"/>
        <v>0.25047974108533844</v>
      </c>
      <c r="D12" s="3">
        <f t="shared" si="2"/>
        <v>-7.286271951718773E-2</v>
      </c>
      <c r="E12" s="3">
        <f t="shared" si="3"/>
        <v>3.242277876554809E-2</v>
      </c>
      <c r="F12" s="3">
        <f t="shared" si="4"/>
        <v>-1.3382948482748767E-2</v>
      </c>
      <c r="G12" s="12">
        <f t="shared" si="5"/>
        <v>0.17761702156815071</v>
      </c>
      <c r="H12" s="12">
        <f t="shared" si="6"/>
        <v>0.21003980033369879</v>
      </c>
      <c r="I12" s="15">
        <f t="shared" si="7"/>
        <v>0.19665685185095003</v>
      </c>
    </row>
    <row r="13" spans="1:9">
      <c r="A13" s="22">
        <v>0.22</v>
      </c>
      <c r="B13" s="23">
        <f t="shared" si="0"/>
        <v>0.22</v>
      </c>
      <c r="C13" s="3">
        <f t="shared" si="1"/>
        <v>0.27457061619037387</v>
      </c>
      <c r="D13" s="3">
        <f t="shared" si="2"/>
        <v>-7.7521245321550775E-2</v>
      </c>
      <c r="E13" s="3">
        <f t="shared" si="3"/>
        <v>3.2023600556427459E-2</v>
      </c>
      <c r="F13" s="3">
        <f t="shared" si="4"/>
        <v>-1.0939575665520762E-2</v>
      </c>
      <c r="G13" s="12">
        <f t="shared" si="5"/>
        <v>0.1970493708688231</v>
      </c>
      <c r="H13" s="12">
        <f t="shared" si="6"/>
        <v>0.22907297142525057</v>
      </c>
      <c r="I13" s="15">
        <f t="shared" si="7"/>
        <v>0.21813339575972981</v>
      </c>
    </row>
    <row r="14" spans="1:9">
      <c r="A14" s="22">
        <v>0.24</v>
      </c>
      <c r="B14" s="23">
        <f t="shared" si="0"/>
        <v>0.24</v>
      </c>
      <c r="C14" s="3">
        <f t="shared" si="1"/>
        <v>0.29839052324654158</v>
      </c>
      <c r="D14" s="3">
        <f t="shared" si="2"/>
        <v>-8.1491687064413121E-2</v>
      </c>
      <c r="E14" s="3">
        <f t="shared" si="3"/>
        <v>3.0835895021370647E-2</v>
      </c>
      <c r="F14" s="3">
        <f t="shared" si="4"/>
        <v>-7.969282038209121E-3</v>
      </c>
      <c r="G14" s="12">
        <f t="shared" si="5"/>
        <v>0.21689883618212846</v>
      </c>
      <c r="H14" s="12">
        <f t="shared" si="6"/>
        <v>0.24773473120349912</v>
      </c>
      <c r="I14" s="15">
        <f t="shared" si="7"/>
        <v>0.23976544916529</v>
      </c>
    </row>
    <row r="15" spans="1:9">
      <c r="A15" s="22">
        <v>0.26</v>
      </c>
      <c r="B15" s="23">
        <f t="shared" si="0"/>
        <v>0.26</v>
      </c>
      <c r="C15" s="3">
        <f t="shared" si="1"/>
        <v>0.32191595488138947</v>
      </c>
      <c r="D15" s="3">
        <f t="shared" si="2"/>
        <v>-8.4738802823782267E-2</v>
      </c>
      <c r="E15" s="3">
        <f t="shared" si="3"/>
        <v>2.8888907412419423E-2</v>
      </c>
      <c r="F15" s="3">
        <f t="shared" si="4"/>
        <v>-4.615136177890557E-3</v>
      </c>
      <c r="G15" s="12">
        <f t="shared" si="5"/>
        <v>0.2371771520576072</v>
      </c>
      <c r="H15" s="12">
        <f t="shared" si="6"/>
        <v>0.26606605947002659</v>
      </c>
      <c r="I15" s="15">
        <f t="shared" si="7"/>
        <v>0.26145092329213604</v>
      </c>
    </row>
    <row r="16" spans="1:9">
      <c r="A16" s="22">
        <v>0.28000000000000003</v>
      </c>
      <c r="B16" s="23">
        <f t="shared" si="0"/>
        <v>0.28000000000000003</v>
      </c>
      <c r="C16" s="3">
        <f t="shared" si="1"/>
        <v>0.34512369433415369</v>
      </c>
      <c r="D16" s="3">
        <f t="shared" si="2"/>
        <v>-8.7233770970302285E-2</v>
      </c>
      <c r="E16" s="3">
        <f t="shared" si="3"/>
        <v>2.6230579026187584E-2</v>
      </c>
      <c r="F16" s="3">
        <f t="shared" si="4"/>
        <v>-1.0386954710575238E-3</v>
      </c>
      <c r="G16" s="12">
        <f t="shared" si="5"/>
        <v>0.25788992336385141</v>
      </c>
      <c r="H16" s="12">
        <f t="shared" si="6"/>
        <v>0.284120502390039</v>
      </c>
      <c r="I16" s="15">
        <f t="shared" si="7"/>
        <v>0.28308180691898149</v>
      </c>
    </row>
    <row r="17" spans="1:9">
      <c r="A17" s="22">
        <v>0.3</v>
      </c>
      <c r="B17" s="23">
        <f t="shared" si="0"/>
        <v>0.3</v>
      </c>
      <c r="C17" s="3">
        <f t="shared" si="1"/>
        <v>0.36799083836789853</v>
      </c>
      <c r="D17" s="3">
        <f t="shared" si="2"/>
        <v>-8.8954445990076278E-2</v>
      </c>
      <c r="E17" s="3">
        <f t="shared" si="3"/>
        <v>2.2926366730030255E-2</v>
      </c>
      <c r="F17" s="3">
        <f t="shared" si="4"/>
        <v>2.5877755363807485E-3</v>
      </c>
      <c r="G17" s="12">
        <f t="shared" si="5"/>
        <v>0.27903639237782224</v>
      </c>
      <c r="H17" s="12">
        <f t="shared" si="6"/>
        <v>0.30196275910785247</v>
      </c>
      <c r="I17" s="15">
        <f t="shared" si="7"/>
        <v>0.30455053464423321</v>
      </c>
    </row>
    <row r="18" spans="1:9">
      <c r="A18" s="22">
        <v>0.32</v>
      </c>
      <c r="B18" s="23">
        <f t="shared" si="0"/>
        <v>0.32</v>
      </c>
      <c r="C18" s="3">
        <f t="shared" si="1"/>
        <v>0.39049481987224671</v>
      </c>
      <c r="D18" s="3">
        <f t="shared" si="2"/>
        <v>-8.9885555049815533E-2</v>
      </c>
      <c r="E18" s="3">
        <f t="shared" si="3"/>
        <v>1.9057631196730727E-2</v>
      </c>
      <c r="F18" s="3">
        <f t="shared" si="4"/>
        <v>6.0896025152355421E-3</v>
      </c>
      <c r="G18" s="12">
        <f t="shared" si="5"/>
        <v>0.30060926482243117</v>
      </c>
      <c r="H18" s="12">
        <f t="shared" si="6"/>
        <v>0.31966689601916187</v>
      </c>
      <c r="I18" s="15">
        <f t="shared" si="7"/>
        <v>0.32575649853439742</v>
      </c>
    </row>
    <row r="19" spans="1:9">
      <c r="A19" s="22">
        <v>0.34</v>
      </c>
      <c r="B19" s="23">
        <f t="shared" si="0"/>
        <v>0.34</v>
      </c>
      <c r="C19" s="3">
        <f t="shared" si="1"/>
        <v>0.41261343013439189</v>
      </c>
      <c r="D19" s="3">
        <f t="shared" si="2"/>
        <v>-9.001883355958902E-2</v>
      </c>
      <c r="E19" s="3">
        <f t="shared" si="3"/>
        <v>1.4719633534715946E-2</v>
      </c>
      <c r="F19" s="3">
        <f t="shared" si="4"/>
        <v>9.2981147999446935E-3</v>
      </c>
      <c r="G19" s="12">
        <f t="shared" si="5"/>
        <v>0.32259459657480288</v>
      </c>
      <c r="H19" s="12">
        <f t="shared" si="6"/>
        <v>0.33731423010951883</v>
      </c>
      <c r="I19" s="15">
        <f t="shared" si="7"/>
        <v>0.34661234490946352</v>
      </c>
    </row>
    <row r="20" spans="1:9">
      <c r="A20" s="22">
        <v>0.36</v>
      </c>
      <c r="B20" s="23">
        <f t="shared" si="0"/>
        <v>0.36</v>
      </c>
      <c r="C20" s="3">
        <f t="shared" si="1"/>
        <v>0.43432484075641753</v>
      </c>
      <c r="D20" s="3">
        <f t="shared" si="2"/>
        <v>-8.9353098529908706E-2</v>
      </c>
      <c r="E20" s="3">
        <f t="shared" si="3"/>
        <v>1.0019189643413541E-2</v>
      </c>
      <c r="F20" s="3">
        <f t="shared" si="4"/>
        <v>1.2058769660157995E-2</v>
      </c>
      <c r="G20" s="12">
        <f t="shared" si="5"/>
        <v>0.34497174222650884</v>
      </c>
      <c r="H20" s="12">
        <f t="shared" si="6"/>
        <v>0.35499093186992237</v>
      </c>
      <c r="I20" s="15">
        <f t="shared" si="7"/>
        <v>0.36704970153008037</v>
      </c>
    </row>
    <row r="21" spans="1:9">
      <c r="A21" s="22">
        <v>0.38</v>
      </c>
      <c r="B21" s="23">
        <f t="shared" si="0"/>
        <v>0.38</v>
      </c>
      <c r="C21" s="3">
        <f t="shared" si="1"/>
        <v>0.45560762519729003</v>
      </c>
      <c r="D21" s="3">
        <f t="shared" si="2"/>
        <v>-8.7894259072027969E-2</v>
      </c>
      <c r="E21" s="3">
        <f t="shared" si="3"/>
        <v>5.0720400513062759E-3</v>
      </c>
      <c r="F21" s="3">
        <f t="shared" si="4"/>
        <v>1.4238596079468513E-2</v>
      </c>
      <c r="G21" s="12">
        <f t="shared" si="5"/>
        <v>0.36771336612526206</v>
      </c>
      <c r="H21" s="12">
        <f t="shared" si="6"/>
        <v>0.37278540617656836</v>
      </c>
      <c r="I21" s="15">
        <f t="shared" si="7"/>
        <v>0.38702400225603689</v>
      </c>
    </row>
    <row r="22" spans="1:9">
      <c r="A22" s="22">
        <v>0.4</v>
      </c>
      <c r="B22" s="23">
        <f t="shared" si="0"/>
        <v>0.4</v>
      </c>
      <c r="C22" s="3">
        <f t="shared" si="1"/>
        <v>0.47644077991826811</v>
      </c>
      <c r="D22" s="3">
        <f t="shared" si="2"/>
        <v>-8.5655263948251792E-2</v>
      </c>
      <c r="E22" s="3">
        <f t="shared" si="3"/>
        <v>3.9722717308455254E-18</v>
      </c>
      <c r="F22" s="3">
        <f t="shared" si="4"/>
        <v>1.5732599500699308E-2</v>
      </c>
      <c r="G22" s="12">
        <f t="shared" si="5"/>
        <v>0.39078551597001632</v>
      </c>
      <c r="H22" s="12">
        <f t="shared" si="6"/>
        <v>0.39078551597001632</v>
      </c>
      <c r="I22" s="15">
        <f t="shared" si="7"/>
        <v>0.40651811547071565</v>
      </c>
    </row>
    <row r="23" spans="1:9">
      <c r="A23" s="22">
        <v>0.42</v>
      </c>
      <c r="B23" s="23">
        <f t="shared" si="0"/>
        <v>0.42</v>
      </c>
      <c r="C23" s="3">
        <f t="shared" si="1"/>
        <v>0.49680374511085912</v>
      </c>
      <c r="D23" s="3">
        <f t="shared" si="2"/>
        <v>-8.2655986637805892E-2</v>
      </c>
      <c r="E23" s="3">
        <f t="shared" si="3"/>
        <v>-5.0720400513062681E-3</v>
      </c>
      <c r="F23" s="3">
        <f t="shared" si="4"/>
        <v>1.6468819043734734E-2</v>
      </c>
      <c r="G23" s="12">
        <f t="shared" si="5"/>
        <v>0.41414775847305324</v>
      </c>
      <c r="H23" s="12">
        <f t="shared" si="6"/>
        <v>0.40907571842174695</v>
      </c>
      <c r="I23" s="15">
        <f t="shared" si="7"/>
        <v>0.42554453746548171</v>
      </c>
    </row>
    <row r="24" spans="1:9">
      <c r="A24" s="22">
        <v>0.44</v>
      </c>
      <c r="B24" s="23">
        <f t="shared" si="0"/>
        <v>0.44</v>
      </c>
      <c r="C24" s="3">
        <f t="shared" si="1"/>
        <v>0.51667642498686894</v>
      </c>
      <c r="D24" s="3">
        <f t="shared" si="2"/>
        <v>-7.8923048938428123E-2</v>
      </c>
      <c r="E24" s="3">
        <f t="shared" si="3"/>
        <v>-1.0019189643413534E-2</v>
      </c>
      <c r="F24" s="3">
        <f t="shared" si="4"/>
        <v>1.6411793607534253E-2</v>
      </c>
      <c r="G24" s="12">
        <f t="shared" si="5"/>
        <v>0.43775337604844083</v>
      </c>
      <c r="H24" s="12">
        <f t="shared" si="6"/>
        <v>0.42773418640502731</v>
      </c>
      <c r="I24" s="15">
        <f t="shared" si="7"/>
        <v>0.44414598001256156</v>
      </c>
    </row>
    <row r="25" spans="1:9">
      <c r="A25" s="22">
        <v>0.46</v>
      </c>
      <c r="B25" s="23">
        <f t="shared" si="0"/>
        <v>0.46</v>
      </c>
      <c r="C25" s="3">
        <f t="shared" si="1"/>
        <v>0.53603920761051738</v>
      </c>
      <c r="D25" s="3">
        <f t="shared" si="2"/>
        <v>-7.4489584669407152E-2</v>
      </c>
      <c r="E25" s="3">
        <f t="shared" si="3"/>
        <v>-1.4719633534715939E-2</v>
      </c>
      <c r="F25" s="3">
        <f t="shared" si="4"/>
        <v>1.556426990640899E-2</v>
      </c>
      <c r="G25" s="12">
        <f t="shared" si="5"/>
        <v>0.46154962294111024</v>
      </c>
      <c r="H25" s="12">
        <f t="shared" si="6"/>
        <v>0.44682998940639429</v>
      </c>
      <c r="I25" s="15">
        <f t="shared" si="7"/>
        <v>0.46239425931280326</v>
      </c>
    </row>
    <row r="26" spans="1:9">
      <c r="A26" s="22">
        <v>0.48</v>
      </c>
      <c r="B26" s="23">
        <f t="shared" si="0"/>
        <v>0.48</v>
      </c>
      <c r="C26" s="3">
        <f t="shared" si="1"/>
        <v>0.55487298425305209</v>
      </c>
      <c r="D26" s="3">
        <f t="shared" si="2"/>
        <v>-6.9394945573456823E-2</v>
      </c>
      <c r="E26" s="3">
        <f t="shared" si="3"/>
        <v>-1.905763119673072E-2</v>
      </c>
      <c r="F26" s="3">
        <f t="shared" si="4"/>
        <v>1.3967070170472457E-2</v>
      </c>
      <c r="G26" s="12">
        <f t="shared" si="5"/>
        <v>0.48547803867959527</v>
      </c>
      <c r="H26" s="12">
        <f t="shared" si="6"/>
        <v>0.46642040748286456</v>
      </c>
      <c r="I26" s="15">
        <f t="shared" si="7"/>
        <v>0.480387477653337</v>
      </c>
    </row>
    <row r="27" spans="1:9">
      <c r="A27" s="22">
        <v>0.5</v>
      </c>
      <c r="B27" s="23">
        <f t="shared" si="0"/>
        <v>0.5</v>
      </c>
      <c r="C27" s="3">
        <f t="shared" si="1"/>
        <v>0.57315916825075619</v>
      </c>
      <c r="D27" s="3">
        <f t="shared" si="2"/>
        <v>-6.368435202786181E-2</v>
      </c>
      <c r="E27" s="3">
        <f t="shared" si="3"/>
        <v>-2.2926366730030252E-2</v>
      </c>
      <c r="F27" s="3">
        <f t="shared" si="4"/>
        <v>1.1697125882668498E-2</v>
      </c>
      <c r="G27" s="12">
        <f t="shared" si="5"/>
        <v>0.50947481622289437</v>
      </c>
      <c r="H27" s="12">
        <f t="shared" si="6"/>
        <v>0.48654844949286413</v>
      </c>
      <c r="I27" s="15">
        <f t="shared" si="7"/>
        <v>0.49824557537553266</v>
      </c>
    </row>
    <row r="28" spans="1:9">
      <c r="A28" s="22">
        <v>0.52</v>
      </c>
      <c r="B28" s="23">
        <f t="shared" si="0"/>
        <v>0.52</v>
      </c>
      <c r="C28" s="3">
        <f t="shared" si="1"/>
        <v>0.59087971334774192</v>
      </c>
      <c r="D28" s="3">
        <f t="shared" si="2"/>
        <v>-5.7408491665207673E-2</v>
      </c>
      <c r="E28" s="3">
        <f t="shared" si="3"/>
        <v>-2.623057902618758E-2</v>
      </c>
      <c r="F28" s="3">
        <f t="shared" si="4"/>
        <v>8.8637722603350459E-3</v>
      </c>
      <c r="G28" s="12">
        <f t="shared" si="5"/>
        <v>0.53347122168253425</v>
      </c>
      <c r="H28" s="12">
        <f t="shared" si="6"/>
        <v>0.50724064265634672</v>
      </c>
      <c r="I28" s="15">
        <f t="shared" si="7"/>
        <v>0.5161044149166818</v>
      </c>
    </row>
    <row r="29" spans="1:9">
      <c r="A29" s="22">
        <v>0.54</v>
      </c>
      <c r="B29" s="23">
        <f t="shared" si="0"/>
        <v>0.54</v>
      </c>
      <c r="C29" s="3">
        <f t="shared" si="1"/>
        <v>0.60801713150542569</v>
      </c>
      <c r="D29" s="3">
        <f t="shared" si="2"/>
        <v>-5.062306946636555E-2</v>
      </c>
      <c r="E29" s="3">
        <f t="shared" si="3"/>
        <v>-2.888890741241942E-2</v>
      </c>
      <c r="F29" s="3">
        <f t="shared" si="4"/>
        <v>5.6034819630688551E-3</v>
      </c>
      <c r="G29" s="12">
        <f t="shared" si="5"/>
        <v>0.55739406203906017</v>
      </c>
      <c r="H29" s="12">
        <f t="shared" si="6"/>
        <v>0.52850515462664072</v>
      </c>
      <c r="I29" s="15">
        <f t="shared" si="7"/>
        <v>0.53410863658970953</v>
      </c>
    </row>
    <row r="30" spans="1:9">
      <c r="A30" s="22">
        <v>0.56000000000000005</v>
      </c>
      <c r="B30" s="23">
        <f t="shared" si="0"/>
        <v>0.56000000000000005</v>
      </c>
      <c r="C30" s="3">
        <f t="shared" si="1"/>
        <v>0.62455451016111152</v>
      </c>
      <c r="D30" s="3">
        <f t="shared" si="2"/>
        <v>-4.3388313319138512E-2</v>
      </c>
      <c r="E30" s="3">
        <f t="shared" si="3"/>
        <v>-3.0835895021370643E-2</v>
      </c>
      <c r="F30" s="3">
        <f t="shared" si="4"/>
        <v>2.0732916856256059E-3</v>
      </c>
      <c r="G30" s="12">
        <f t="shared" si="5"/>
        <v>0.58116619684197302</v>
      </c>
      <c r="H30" s="12">
        <f t="shared" si="6"/>
        <v>0.55033030182060239</v>
      </c>
      <c r="I30" s="15">
        <f t="shared" si="7"/>
        <v>0.55240359350622803</v>
      </c>
    </row>
    <row r="31" spans="1:9">
      <c r="A31" s="22">
        <v>0.57999999999999996</v>
      </c>
      <c r="B31" s="23">
        <f t="shared" si="0"/>
        <v>0.57999999999999996</v>
      </c>
      <c r="C31" s="3">
        <f t="shared" si="1"/>
        <v>0.64047552891864801</v>
      </c>
      <c r="D31" s="3">
        <f t="shared" si="2"/>
        <v>-3.5768439431265536E-2</v>
      </c>
      <c r="E31" s="3">
        <f t="shared" si="3"/>
        <v>-3.2023600556427459E-2</v>
      </c>
      <c r="F31" s="3">
        <f t="shared" si="4"/>
        <v>-1.5567617462882892E-3</v>
      </c>
      <c r="G31" s="12">
        <f t="shared" si="5"/>
        <v>0.6047070894873825</v>
      </c>
      <c r="H31" s="12">
        <f t="shared" si="6"/>
        <v>0.572683488930955</v>
      </c>
      <c r="I31" s="15">
        <f t="shared" si="7"/>
        <v>0.57112672718466673</v>
      </c>
    </row>
    <row r="32" spans="1:9">
      <c r="A32" s="22">
        <v>0.6</v>
      </c>
      <c r="B32" s="23">
        <f t="shared" si="0"/>
        <v>0.6</v>
      </c>
      <c r="C32" s="3">
        <f t="shared" si="1"/>
        <v>0.65576447565468954</v>
      </c>
      <c r="D32" s="3">
        <f t="shared" si="2"/>
        <v>-2.7831082342815391E-2</v>
      </c>
      <c r="E32" s="3">
        <f t="shared" si="3"/>
        <v>-3.242277876554809E-2</v>
      </c>
      <c r="F32" s="3">
        <f t="shared" si="4"/>
        <v>-5.1118314507211885E-3</v>
      </c>
      <c r="G32" s="12">
        <f t="shared" si="5"/>
        <v>0.62793339331187414</v>
      </c>
      <c r="H32" s="12">
        <f t="shared" si="6"/>
        <v>0.59551061454632603</v>
      </c>
      <c r="I32" s="15">
        <f t="shared" si="7"/>
        <v>0.5903987830956049</v>
      </c>
    </row>
    <row r="33" spans="1:9">
      <c r="A33" s="22">
        <v>0.62</v>
      </c>
      <c r="B33" s="23">
        <f t="shared" si="0"/>
        <v>0.62</v>
      </c>
      <c r="C33" s="3">
        <f t="shared" si="1"/>
        <v>0.67040626202466458</v>
      </c>
      <c r="D33" s="3">
        <f t="shared" si="2"/>
        <v>-1.9646694597221268E-2</v>
      </c>
      <c r="E33" s="3">
        <f t="shared" si="3"/>
        <v>-3.2023600556427459E-2</v>
      </c>
      <c r="F33" s="3">
        <f t="shared" si="4"/>
        <v>-8.4206822476406411E-3</v>
      </c>
      <c r="G33" s="12">
        <f t="shared" si="5"/>
        <v>0.65075956742744334</v>
      </c>
      <c r="H33" s="12">
        <f t="shared" si="6"/>
        <v>0.61873596687101584</v>
      </c>
      <c r="I33" s="15">
        <f t="shared" si="7"/>
        <v>0.61031528462337525</v>
      </c>
    </row>
    <row r="34" spans="1:9">
      <c r="A34" s="22">
        <v>0.64</v>
      </c>
      <c r="B34" s="23">
        <f t="shared" si="0"/>
        <v>0.64</v>
      </c>
      <c r="C34" s="3">
        <f t="shared" si="1"/>
        <v>0.68438643835315005</v>
      </c>
      <c r="D34" s="3">
        <f t="shared" si="2"/>
        <v>-1.1287921399517216E-2</v>
      </c>
      <c r="E34" s="3">
        <f t="shared" si="3"/>
        <v>-3.0835895021370647E-2</v>
      </c>
      <c r="F34" s="3">
        <f t="shared" si="4"/>
        <v>-1.1323938454143919E-2</v>
      </c>
      <c r="G34" s="12">
        <f t="shared" si="5"/>
        <v>0.67309851695363287</v>
      </c>
      <c r="H34" s="12">
        <f t="shared" si="6"/>
        <v>0.64226262193226225</v>
      </c>
      <c r="I34" s="15">
        <f t="shared" si="7"/>
        <v>0.63093868347811832</v>
      </c>
    </row>
    <row r="35" spans="1:9">
      <c r="A35" s="22">
        <v>0.66</v>
      </c>
      <c r="B35" s="23">
        <f t="shared" si="0"/>
        <v>0.66</v>
      </c>
      <c r="C35" s="3">
        <f t="shared" si="1"/>
        <v>0.69769120789395711</v>
      </c>
      <c r="D35" s="3">
        <f t="shared" si="2"/>
        <v>-2.8289558123557861E-3</v>
      </c>
      <c r="E35" s="3">
        <f t="shared" si="3"/>
        <v>-2.8888907412419423E-2</v>
      </c>
      <c r="F35" s="3">
        <f t="shared" si="4"/>
        <v>-1.3681760449482952E-2</v>
      </c>
      <c r="G35" s="12">
        <f t="shared" si="5"/>
        <v>0.69486225208160135</v>
      </c>
      <c r="H35" s="12">
        <f t="shared" si="6"/>
        <v>0.6659733446691819</v>
      </c>
      <c r="I35" s="15">
        <f t="shared" si="7"/>
        <v>0.65229158421969891</v>
      </c>
    </row>
    <row r="36" spans="1:9">
      <c r="A36" s="22">
        <v>0.68</v>
      </c>
      <c r="B36" s="23">
        <f t="shared" si="0"/>
        <v>0.68</v>
      </c>
      <c r="C36" s="3">
        <f t="shared" si="1"/>
        <v>0.71030744044585314</v>
      </c>
      <c r="D36" s="3">
        <f t="shared" si="2"/>
        <v>5.6551197868687586E-3</v>
      </c>
      <c r="E36" s="3">
        <f t="shared" si="3"/>
        <v>-2.6230579026187587E-2</v>
      </c>
      <c r="F36" s="3">
        <f t="shared" si="4"/>
        <v>-1.5380580256818122E-2</v>
      </c>
      <c r="G36" s="12">
        <f t="shared" si="5"/>
        <v>0.71596256023272187</v>
      </c>
      <c r="H36" s="12">
        <f t="shared" si="6"/>
        <v>0.68973198120653423</v>
      </c>
      <c r="I36" s="15">
        <f t="shared" si="7"/>
        <v>0.67435140094971613</v>
      </c>
    </row>
    <row r="37" spans="1:9">
      <c r="A37" s="22">
        <v>0.7</v>
      </c>
      <c r="B37" s="23">
        <f t="shared" si="0"/>
        <v>0.7</v>
      </c>
      <c r="C37" s="3">
        <f t="shared" si="1"/>
        <v>0.7222226853104855</v>
      </c>
      <c r="D37" s="3">
        <f t="shared" si="2"/>
        <v>1.408900014251741E-2</v>
      </c>
      <c r="E37" s="3">
        <f t="shared" si="3"/>
        <v>-2.2926366730030259E-2</v>
      </c>
      <c r="F37" s="3">
        <f t="shared" si="4"/>
        <v>-1.6338571712462984E-2</v>
      </c>
      <c r="G37" s="12">
        <f t="shared" si="5"/>
        <v>0.73631168545300296</v>
      </c>
      <c r="H37" s="12">
        <f t="shared" si="6"/>
        <v>0.71338531872297273</v>
      </c>
      <c r="I37" s="15">
        <f t="shared" si="7"/>
        <v>0.69704674701050973</v>
      </c>
    </row>
    <row r="38" spans="1:9">
      <c r="A38" s="22">
        <v>0.72</v>
      </c>
      <c r="B38" s="23">
        <f t="shared" si="0"/>
        <v>0.72</v>
      </c>
      <c r="C38" s="3">
        <f t="shared" si="1"/>
        <v>0.73342518357971809</v>
      </c>
      <c r="D38" s="3">
        <f t="shared" si="2"/>
        <v>2.2397825535486658E-2</v>
      </c>
      <c r="E38" s="3">
        <f t="shared" si="3"/>
        <v>-1.9057631196730731E-2</v>
      </c>
      <c r="F38" s="3">
        <f t="shared" si="4"/>
        <v>-1.6509591743843668E-2</v>
      </c>
      <c r="G38" s="12">
        <f t="shared" si="5"/>
        <v>0.75582300911520472</v>
      </c>
      <c r="H38" s="12">
        <f t="shared" si="6"/>
        <v>0.73676537791847396</v>
      </c>
      <c r="I38" s="15">
        <f t="shared" si="7"/>
        <v>0.72025578617463026</v>
      </c>
    </row>
    <row r="39" spans="1:9">
      <c r="A39" s="22">
        <v>0.74</v>
      </c>
      <c r="B39" s="23">
        <f t="shared" si="0"/>
        <v>0.74</v>
      </c>
      <c r="C39" s="3">
        <f t="shared" si="1"/>
        <v>0.74390387974025296</v>
      </c>
      <c r="D39" s="3">
        <f t="shared" si="2"/>
        <v>3.0507846243374846E-2</v>
      </c>
      <c r="E39" s="3">
        <f t="shared" si="3"/>
        <v>-1.471963353471595E-2</v>
      </c>
      <c r="F39" s="3">
        <f t="shared" si="4"/>
        <v>-1.5885402918702194E-2</v>
      </c>
      <c r="G39" s="12">
        <f t="shared" si="5"/>
        <v>0.77441172598362784</v>
      </c>
      <c r="H39" s="12">
        <f t="shared" si="6"/>
        <v>0.75969209244891189</v>
      </c>
      <c r="I39" s="15">
        <f t="shared" si="7"/>
        <v>0.74380668953020967</v>
      </c>
    </row>
    <row r="40" spans="1:9">
      <c r="A40" s="22">
        <v>0.76</v>
      </c>
      <c r="B40" s="23">
        <f t="shared" si="0"/>
        <v>0.76</v>
      </c>
      <c r="C40" s="3">
        <f t="shared" si="1"/>
        <v>0.75364843258408798</v>
      </c>
      <c r="D40" s="3">
        <f t="shared" si="2"/>
        <v>3.8347077148239289E-2</v>
      </c>
      <c r="E40" s="3">
        <f t="shared" si="3"/>
        <v>-1.0019189643413544E-2</v>
      </c>
      <c r="F40" s="3">
        <f t="shared" si="4"/>
        <v>-1.4496070213180671E-2</v>
      </c>
      <c r="G40" s="12">
        <f t="shared" si="5"/>
        <v>0.79199550973232724</v>
      </c>
      <c r="H40" s="12">
        <f t="shared" si="6"/>
        <v>0.78197632008891371</v>
      </c>
      <c r="I40" s="15">
        <f t="shared" si="7"/>
        <v>0.76748024987573304</v>
      </c>
    </row>
    <row r="41" spans="1:9">
      <c r="A41" s="22">
        <v>0.78</v>
      </c>
      <c r="B41" s="23">
        <f t="shared" si="0"/>
        <v>0.78</v>
      </c>
      <c r="C41" s="3">
        <f t="shared" si="1"/>
        <v>0.76264922541404045</v>
      </c>
      <c r="D41" s="3">
        <f t="shared" si="2"/>
        <v>4.5845936681599087E-2</v>
      </c>
      <c r="E41" s="3">
        <f t="shared" si="3"/>
        <v>-5.0720400513062803E-3</v>
      </c>
      <c r="F41" s="3">
        <f t="shared" si="4"/>
        <v>-1.240851288786584E-2</v>
      </c>
      <c r="G41" s="12">
        <f t="shared" si="5"/>
        <v>0.80849516209563954</v>
      </c>
      <c r="H41" s="12">
        <f t="shared" si="6"/>
        <v>0.8034231220443333</v>
      </c>
      <c r="I41" s="15">
        <f t="shared" si="7"/>
        <v>0.79101460915646749</v>
      </c>
    </row>
    <row r="42" spans="1:9">
      <c r="A42" s="22">
        <v>0.8</v>
      </c>
      <c r="B42" s="23">
        <f t="shared" si="0"/>
        <v>0.8</v>
      </c>
      <c r="C42" s="3">
        <f t="shared" si="1"/>
        <v>0.77089737553426607</v>
      </c>
      <c r="D42" s="3">
        <f t="shared" si="2"/>
        <v>5.2937864435363108E-2</v>
      </c>
      <c r="E42" s="3">
        <f t="shared" si="3"/>
        <v>-7.9445434616910508E-18</v>
      </c>
      <c r="F42" s="3">
        <f t="shared" si="4"/>
        <v>-9.7232812228218012E-3</v>
      </c>
      <c r="G42" s="12">
        <f t="shared" si="5"/>
        <v>0.82383523996962915</v>
      </c>
      <c r="H42" s="12">
        <f t="shared" si="6"/>
        <v>0.82383523996962915</v>
      </c>
      <c r="I42" s="15">
        <f t="shared" si="7"/>
        <v>0.81411195874680731</v>
      </c>
    </row>
    <row r="43" spans="1:9">
      <c r="A43" s="22">
        <v>0.82</v>
      </c>
      <c r="B43" s="23">
        <f t="shared" si="0"/>
        <v>0.82</v>
      </c>
      <c r="C43" s="3">
        <f t="shared" si="1"/>
        <v>0.77838474301640737</v>
      </c>
      <c r="D43" s="3">
        <f t="shared" si="2"/>
        <v>5.9559911956724144E-2</v>
      </c>
      <c r="E43" s="3">
        <f t="shared" si="3"/>
        <v>5.0720400513062647E-3</v>
      </c>
      <c r="F43" s="3">
        <f t="shared" si="4"/>
        <v>-6.5697133649263396E-3</v>
      </c>
      <c r="G43" s="12">
        <f t="shared" si="5"/>
        <v>0.83794465497313153</v>
      </c>
      <c r="H43" s="12">
        <f t="shared" si="6"/>
        <v>0.84301669502443777</v>
      </c>
      <c r="I43" s="15">
        <f t="shared" si="7"/>
        <v>0.83644698165951148</v>
      </c>
    </row>
    <row r="44" spans="1:9">
      <c r="A44" s="22">
        <v>0.84</v>
      </c>
      <c r="B44" s="23">
        <f t="shared" si="0"/>
        <v>0.84</v>
      </c>
      <c r="C44" s="3">
        <f t="shared" si="1"/>
        <v>0.78510393873272055</v>
      </c>
      <c r="D44" s="3">
        <f t="shared" si="2"/>
        <v>6.5653301483082419E-2</v>
      </c>
      <c r="E44" s="3">
        <f t="shared" si="3"/>
        <v>1.001918964341353E-2</v>
      </c>
      <c r="F44" s="3">
        <f t="shared" si="4"/>
        <v>-3.0997055651074247E-3</v>
      </c>
      <c r="G44" s="12">
        <f t="shared" si="5"/>
        <v>0.85075724021580301</v>
      </c>
      <c r="H44" s="12">
        <f t="shared" si="6"/>
        <v>0.86077642985921654</v>
      </c>
      <c r="I44" s="15">
        <f t="shared" si="7"/>
        <v>0.85767672429410913</v>
      </c>
    </row>
    <row r="45" spans="1:9">
      <c r="A45" s="22">
        <v>0.86</v>
      </c>
      <c r="B45" s="23">
        <f t="shared" si="0"/>
        <v>0.86</v>
      </c>
      <c r="C45" s="3">
        <f t="shared" si="1"/>
        <v>0.79104833164825161</v>
      </c>
      <c r="D45" s="3">
        <f t="shared" si="2"/>
        <v>7.1163947657627555E-2</v>
      </c>
      <c r="E45" s="3">
        <f t="shared" si="3"/>
        <v>1.4719633534715936E-2</v>
      </c>
      <c r="F45" s="3">
        <f t="shared" si="4"/>
        <v>5.1960412880003434E-4</v>
      </c>
      <c r="G45" s="12">
        <f t="shared" si="5"/>
        <v>0.86221227930587918</v>
      </c>
      <c r="H45" s="12">
        <f t="shared" si="6"/>
        <v>0.87693191284059513</v>
      </c>
      <c r="I45" s="15">
        <f t="shared" si="7"/>
        <v>0.87745151696939516</v>
      </c>
    </row>
    <row r="46" spans="1:9">
      <c r="A46" s="22">
        <v>0.88</v>
      </c>
      <c r="B46" s="23">
        <f t="shared" si="0"/>
        <v>0.88</v>
      </c>
      <c r="C46" s="3">
        <f t="shared" si="1"/>
        <v>0.79621205536486839</v>
      </c>
      <c r="D46" s="3">
        <f t="shared" si="2"/>
        <v>7.6042937594794427E-2</v>
      </c>
      <c r="E46" s="3">
        <f t="shared" si="3"/>
        <v>1.9057631196730717E-2</v>
      </c>
      <c r="F46" s="3">
        <f t="shared" si="4"/>
        <v>4.1138863228444914E-3</v>
      </c>
      <c r="G46" s="12">
        <f t="shared" si="5"/>
        <v>0.8722549929596628</v>
      </c>
      <c r="H46" s="12">
        <f t="shared" si="6"/>
        <v>0.89131262415639356</v>
      </c>
      <c r="I46" s="15">
        <f t="shared" si="7"/>
        <v>0.89542651047923805</v>
      </c>
    </row>
    <row r="47" spans="1:9">
      <c r="A47" s="22">
        <v>0.9</v>
      </c>
      <c r="B47" s="23">
        <f t="shared" si="0"/>
        <v>0.9</v>
      </c>
      <c r="C47" s="3">
        <f t="shared" si="1"/>
        <v>0.80059001391068652</v>
      </c>
      <c r="D47" s="3">
        <f t="shared" si="2"/>
        <v>8.024696503449838E-2</v>
      </c>
      <c r="E47" s="3">
        <f t="shared" si="3"/>
        <v>2.2926366730030248E-2</v>
      </c>
      <c r="F47" s="3">
        <f t="shared" si="4"/>
        <v>7.5100171095489575E-3</v>
      </c>
      <c r="G47" s="12">
        <f t="shared" si="5"/>
        <v>0.88083697894518487</v>
      </c>
      <c r="H47" s="12">
        <f t="shared" si="6"/>
        <v>0.9037633456752151</v>
      </c>
      <c r="I47" s="15">
        <f t="shared" si="7"/>
        <v>0.91127336278476401</v>
      </c>
    </row>
    <row r="48" spans="1:9">
      <c r="A48" s="22">
        <v>0.92</v>
      </c>
      <c r="B48" s="23">
        <f t="shared" si="0"/>
        <v>0.92</v>
      </c>
      <c r="C48" s="3">
        <f t="shared" si="1"/>
        <v>0.80417788676917845</v>
      </c>
      <c r="D48" s="3">
        <f t="shared" si="2"/>
        <v>8.3738714731565328E-2</v>
      </c>
      <c r="E48" s="3">
        <f t="shared" si="3"/>
        <v>2.6230579026187577E-2</v>
      </c>
      <c r="F48" s="3">
        <f t="shared" si="4"/>
        <v>1.0544416836466702E-2</v>
      </c>
      <c r="G48" s="12">
        <f t="shared" si="5"/>
        <v>0.88791660150074381</v>
      </c>
      <c r="H48" s="12">
        <f t="shared" si="6"/>
        <v>0.91414718052693134</v>
      </c>
      <c r="I48" s="15">
        <f t="shared" si="7"/>
        <v>0.92469159736339801</v>
      </c>
    </row>
    <row r="49" spans="1:9">
      <c r="A49" s="22">
        <v>0.94</v>
      </c>
      <c r="B49" s="23">
        <f t="shared" si="0"/>
        <v>0.94</v>
      </c>
      <c r="C49" s="3">
        <f t="shared" si="1"/>
        <v>0.80697213314300198</v>
      </c>
      <c r="D49" s="3">
        <f t="shared" si="2"/>
        <v>8.6487193668489712E-2</v>
      </c>
      <c r="E49" s="3">
        <f t="shared" si="3"/>
        <v>2.8888907412419416E-2</v>
      </c>
      <c r="F49" s="3">
        <f t="shared" si="4"/>
        <v>1.3070929161605058E-2</v>
      </c>
      <c r="G49" s="12">
        <f t="shared" si="5"/>
        <v>0.89345932681149165</v>
      </c>
      <c r="H49" s="12">
        <f t="shared" si="6"/>
        <v>0.9223482342239111</v>
      </c>
      <c r="I49" s="15">
        <f t="shared" si="7"/>
        <v>0.93541916338551612</v>
      </c>
    </row>
    <row r="50" spans="1:9">
      <c r="A50" s="22">
        <v>0.96</v>
      </c>
      <c r="B50" s="23">
        <f t="shared" si="0"/>
        <v>0.96</v>
      </c>
      <c r="C50" s="3">
        <f t="shared" si="1"/>
        <v>0.80896999544833981</v>
      </c>
      <c r="D50" s="3">
        <f t="shared" si="2"/>
        <v>8.8468006151652054E-2</v>
      </c>
      <c r="E50" s="3">
        <f t="shared" si="3"/>
        <v>3.0835895021370643E-2</v>
      </c>
      <c r="F50" s="3">
        <f t="shared" si="4"/>
        <v>1.4967860889381991E-2</v>
      </c>
      <c r="G50" s="12">
        <f t="shared" si="5"/>
        <v>0.89743800159999187</v>
      </c>
      <c r="H50" s="12">
        <f t="shared" si="6"/>
        <v>0.9282738966213625</v>
      </c>
      <c r="I50" s="15">
        <f t="shared" si="7"/>
        <v>0.94324175751074446</v>
      </c>
    </row>
    <row r="51" spans="1:9">
      <c r="A51" s="22">
        <v>0.98</v>
      </c>
      <c r="B51" s="23">
        <f t="shared" si="0"/>
        <v>0.98</v>
      </c>
      <c r="C51" s="3">
        <f t="shared" si="1"/>
        <v>0.81016950203630123</v>
      </c>
      <c r="D51" s="3">
        <f t="shared" si="2"/>
        <v>8.9663570349222441E-2</v>
      </c>
      <c r="E51" s="3">
        <f t="shared" si="3"/>
        <v>3.2023600556427459E-2</v>
      </c>
      <c r="F51" s="3">
        <f t="shared" si="4"/>
        <v>1.6143843503025539E-2</v>
      </c>
      <c r="G51" s="12">
        <f t="shared" si="5"/>
        <v>0.89983307238552368</v>
      </c>
      <c r="H51" s="12">
        <f t="shared" si="6"/>
        <v>0.93185667294195118</v>
      </c>
      <c r="I51" s="15">
        <f t="shared" si="7"/>
        <v>0.94800051644497674</v>
      </c>
    </row>
    <row r="52" spans="1:9">
      <c r="A52" s="22">
        <v>1</v>
      </c>
      <c r="B52" s="23">
        <f t="shared" si="0"/>
        <v>1</v>
      </c>
      <c r="C52" s="3">
        <f t="shared" si="1"/>
        <v>0.8105694691387022</v>
      </c>
      <c r="D52" s="3">
        <f t="shared" si="2"/>
        <v>9.0063274348744685E-2</v>
      </c>
      <c r="E52" s="3">
        <f t="shared" si="3"/>
        <v>3.242277876554809E-2</v>
      </c>
      <c r="F52" s="3">
        <f t="shared" si="4"/>
        <v>1.6542234064055146E-2</v>
      </c>
      <c r="G52" s="12">
        <f t="shared" si="5"/>
        <v>0.90063274348744693</v>
      </c>
      <c r="H52" s="12">
        <f t="shared" si="6"/>
        <v>0.93305552225299504</v>
      </c>
      <c r="I52" s="15">
        <f t="shared" si="7"/>
        <v>0.94959775631705023</v>
      </c>
    </row>
    <row r="53" spans="1:9">
      <c r="A53" s="22">
        <v>1.02</v>
      </c>
      <c r="B53" s="24">
        <f xml:space="preserve"> -A53 + 2</f>
        <v>0.98</v>
      </c>
      <c r="C53" s="3">
        <f t="shared" si="1"/>
        <v>0.81016950203630123</v>
      </c>
      <c r="D53" s="3">
        <f t="shared" si="2"/>
        <v>8.9663570349222441E-2</v>
      </c>
      <c r="E53" s="3">
        <f t="shared" si="3"/>
        <v>3.2023600556427459E-2</v>
      </c>
      <c r="F53" s="3">
        <f t="shared" si="4"/>
        <v>1.6143843503025543E-2</v>
      </c>
      <c r="G53" s="12">
        <f t="shared" si="5"/>
        <v>0.89983307238552368</v>
      </c>
      <c r="H53" s="12">
        <f t="shared" si="6"/>
        <v>0.93185667294195118</v>
      </c>
      <c r="I53" s="15">
        <f t="shared" si="7"/>
        <v>0.94800051644497674</v>
      </c>
    </row>
    <row r="54" spans="1:9">
      <c r="A54" s="22">
        <v>1.04</v>
      </c>
      <c r="B54" s="24">
        <f t="shared" ref="B54:B102" si="8" xml:space="preserve"> -A54 + 2</f>
        <v>0.96</v>
      </c>
      <c r="C54" s="3">
        <f t="shared" si="1"/>
        <v>0.80896999544833981</v>
      </c>
      <c r="D54" s="3">
        <f t="shared" si="2"/>
        <v>8.8468006151652054E-2</v>
      </c>
      <c r="E54" s="3">
        <f t="shared" si="3"/>
        <v>3.0835895021370647E-2</v>
      </c>
      <c r="F54" s="3">
        <f t="shared" si="4"/>
        <v>1.4967860889381996E-2</v>
      </c>
      <c r="G54" s="12">
        <f t="shared" si="5"/>
        <v>0.89743800159999187</v>
      </c>
      <c r="H54" s="12">
        <f t="shared" si="6"/>
        <v>0.9282738966213625</v>
      </c>
      <c r="I54" s="15">
        <f t="shared" si="7"/>
        <v>0.94324175751074446</v>
      </c>
    </row>
    <row r="55" spans="1:9">
      <c r="A55" s="22">
        <v>1.06</v>
      </c>
      <c r="B55" s="24">
        <f t="shared" si="8"/>
        <v>0.94</v>
      </c>
      <c r="C55" s="3">
        <f t="shared" si="1"/>
        <v>0.80697213314300198</v>
      </c>
      <c r="D55" s="3">
        <f t="shared" si="2"/>
        <v>8.6487193668489712E-2</v>
      </c>
      <c r="E55" s="3">
        <f t="shared" si="3"/>
        <v>2.8888907412419413E-2</v>
      </c>
      <c r="F55" s="3">
        <f t="shared" si="4"/>
        <v>1.3070929161605066E-2</v>
      </c>
      <c r="G55" s="12">
        <f t="shared" si="5"/>
        <v>0.89345932681149165</v>
      </c>
      <c r="H55" s="12">
        <f t="shared" si="6"/>
        <v>0.9223482342239111</v>
      </c>
      <c r="I55" s="15">
        <f t="shared" si="7"/>
        <v>0.93541916338551612</v>
      </c>
    </row>
    <row r="56" spans="1:9">
      <c r="A56" s="22">
        <v>1.08</v>
      </c>
      <c r="B56" s="24">
        <f t="shared" si="8"/>
        <v>0.91999999999999993</v>
      </c>
      <c r="C56" s="3">
        <f t="shared" si="1"/>
        <v>0.80417788676917834</v>
      </c>
      <c r="D56" s="3">
        <f t="shared" si="2"/>
        <v>8.3738714731565314E-2</v>
      </c>
      <c r="E56" s="3">
        <f t="shared" si="3"/>
        <v>2.6230579026187591E-2</v>
      </c>
      <c r="F56" s="3">
        <f t="shared" si="4"/>
        <v>1.0544416836466715E-2</v>
      </c>
      <c r="G56" s="12">
        <f t="shared" si="5"/>
        <v>0.8879166015007437</v>
      </c>
      <c r="H56" s="12">
        <f t="shared" si="6"/>
        <v>0.91414718052693134</v>
      </c>
      <c r="I56" s="15">
        <f t="shared" si="7"/>
        <v>0.92469159736339801</v>
      </c>
    </row>
    <row r="57" spans="1:9">
      <c r="A57" s="22">
        <v>1.1000000000000001</v>
      </c>
      <c r="B57" s="24">
        <f t="shared" si="8"/>
        <v>0.89999999999999991</v>
      </c>
      <c r="C57" s="3">
        <f t="shared" si="1"/>
        <v>0.8005900139106864</v>
      </c>
      <c r="D57" s="3">
        <f t="shared" si="2"/>
        <v>8.0246965034498394E-2</v>
      </c>
      <c r="E57" s="3">
        <f t="shared" si="3"/>
        <v>2.2926366730030241E-2</v>
      </c>
      <c r="F57" s="3">
        <f t="shared" si="4"/>
        <v>7.5100171095489436E-3</v>
      </c>
      <c r="G57" s="12">
        <f t="shared" si="5"/>
        <v>0.88083697894518476</v>
      </c>
      <c r="H57" s="12">
        <f t="shared" si="6"/>
        <v>0.90376334567521499</v>
      </c>
      <c r="I57" s="15">
        <f t="shared" si="7"/>
        <v>0.9112733627847639</v>
      </c>
    </row>
    <row r="58" spans="1:9">
      <c r="A58" s="22">
        <v>1.1200000000000001</v>
      </c>
      <c r="B58" s="24">
        <f t="shared" si="8"/>
        <v>0.87999999999999989</v>
      </c>
      <c r="C58" s="3">
        <f t="shared" si="1"/>
        <v>0.79621205536486839</v>
      </c>
      <c r="D58" s="3">
        <f t="shared" si="2"/>
        <v>7.6042937594794441E-2</v>
      </c>
      <c r="E58" s="3">
        <f t="shared" si="3"/>
        <v>1.9057631196730731E-2</v>
      </c>
      <c r="F58" s="3">
        <f t="shared" si="4"/>
        <v>4.1138863228444766E-3</v>
      </c>
      <c r="G58" s="12">
        <f t="shared" si="5"/>
        <v>0.8722549929596628</v>
      </c>
      <c r="H58" s="12">
        <f t="shared" si="6"/>
        <v>0.89131262415639356</v>
      </c>
      <c r="I58" s="15">
        <f t="shared" si="7"/>
        <v>0.89542651047923805</v>
      </c>
    </row>
    <row r="59" spans="1:9">
      <c r="A59" s="22">
        <v>1.1399999999999999</v>
      </c>
      <c r="B59" s="24">
        <f t="shared" si="8"/>
        <v>0.8600000000000001</v>
      </c>
      <c r="C59" s="3">
        <f t="shared" si="1"/>
        <v>0.79104833164825172</v>
      </c>
      <c r="D59" s="3">
        <f t="shared" si="2"/>
        <v>7.1163947657627583E-2</v>
      </c>
      <c r="E59" s="3">
        <f t="shared" si="3"/>
        <v>1.4719633534715979E-2</v>
      </c>
      <c r="F59" s="3">
        <f t="shared" si="4"/>
        <v>5.1960412880007782E-4</v>
      </c>
      <c r="G59" s="12">
        <f t="shared" si="5"/>
        <v>0.86221227930587929</v>
      </c>
      <c r="H59" s="12">
        <f t="shared" si="6"/>
        <v>0.87693191284059524</v>
      </c>
      <c r="I59" s="15">
        <f t="shared" si="7"/>
        <v>0.87745151696939527</v>
      </c>
    </row>
    <row r="60" spans="1:9">
      <c r="A60" s="22">
        <v>1.1599999999999999</v>
      </c>
      <c r="B60" s="24">
        <f t="shared" si="8"/>
        <v>0.84000000000000008</v>
      </c>
      <c r="C60" s="3">
        <f t="shared" si="1"/>
        <v>0.78510393873272066</v>
      </c>
      <c r="D60" s="3">
        <f t="shared" si="2"/>
        <v>6.5653301483082488E-2</v>
      </c>
      <c r="E60" s="3">
        <f t="shared" si="3"/>
        <v>1.0019189643413551E-2</v>
      </c>
      <c r="F60" s="3">
        <f t="shared" si="4"/>
        <v>-3.0997055651073822E-3</v>
      </c>
      <c r="G60" s="12">
        <f t="shared" si="5"/>
        <v>0.85075724021580312</v>
      </c>
      <c r="H60" s="12">
        <f t="shared" si="6"/>
        <v>0.86077642985921665</v>
      </c>
      <c r="I60" s="15">
        <f t="shared" si="7"/>
        <v>0.85767672429410924</v>
      </c>
    </row>
    <row r="61" spans="1:9">
      <c r="A61" s="22">
        <v>1.18</v>
      </c>
      <c r="B61" s="24">
        <f t="shared" si="8"/>
        <v>0.82000000000000006</v>
      </c>
      <c r="C61" s="3">
        <f t="shared" si="1"/>
        <v>0.77838474301640748</v>
      </c>
      <c r="D61" s="3">
        <f t="shared" si="2"/>
        <v>5.9559911956724193E-2</v>
      </c>
      <c r="E61" s="3">
        <f t="shared" si="3"/>
        <v>5.0720400513063124E-3</v>
      </c>
      <c r="F61" s="3">
        <f t="shared" si="4"/>
        <v>-6.5697133649262997E-3</v>
      </c>
      <c r="G61" s="12">
        <f t="shared" si="5"/>
        <v>0.83794465497313164</v>
      </c>
      <c r="H61" s="12">
        <f t="shared" si="6"/>
        <v>0.84301669502443799</v>
      </c>
      <c r="I61" s="15">
        <f t="shared" si="7"/>
        <v>0.8364469816595117</v>
      </c>
    </row>
    <row r="62" spans="1:9">
      <c r="A62" s="22">
        <v>1.2</v>
      </c>
      <c r="B62" s="24">
        <f t="shared" si="8"/>
        <v>0.8</v>
      </c>
      <c r="C62" s="3">
        <f t="shared" si="1"/>
        <v>0.77089737553426618</v>
      </c>
      <c r="D62" s="3">
        <f t="shared" si="2"/>
        <v>5.2937864435363136E-2</v>
      </c>
      <c r="E62" s="3">
        <f t="shared" si="3"/>
        <v>1.1916815192536577E-17</v>
      </c>
      <c r="F62" s="3">
        <f t="shared" si="4"/>
        <v>-9.7232812228217891E-3</v>
      </c>
      <c r="G62" s="12">
        <f t="shared" si="5"/>
        <v>0.82383523996962937</v>
      </c>
      <c r="H62" s="12">
        <f t="shared" si="6"/>
        <v>0.82383523996962937</v>
      </c>
      <c r="I62" s="15">
        <f t="shared" si="7"/>
        <v>0.81411195874680753</v>
      </c>
    </row>
    <row r="63" spans="1:9">
      <c r="A63" s="22">
        <v>1.22</v>
      </c>
      <c r="B63" s="24">
        <f t="shared" si="8"/>
        <v>0.78</v>
      </c>
      <c r="C63" s="3">
        <f t="shared" si="1"/>
        <v>0.76264922541404045</v>
      </c>
      <c r="D63" s="3">
        <f t="shared" si="2"/>
        <v>4.5845936681599156E-2</v>
      </c>
      <c r="E63" s="3">
        <f t="shared" si="3"/>
        <v>-5.0720400513062317E-3</v>
      </c>
      <c r="F63" s="3">
        <f t="shared" si="4"/>
        <v>-1.2408512887865829E-2</v>
      </c>
      <c r="G63" s="12">
        <f t="shared" si="5"/>
        <v>0.80849516209563965</v>
      </c>
      <c r="H63" s="12">
        <f t="shared" si="6"/>
        <v>0.80342312204433342</v>
      </c>
      <c r="I63" s="15">
        <f t="shared" si="7"/>
        <v>0.7910146091564676</v>
      </c>
    </row>
    <row r="64" spans="1:9">
      <c r="A64" s="22">
        <v>1.24</v>
      </c>
      <c r="B64" s="24">
        <f t="shared" si="8"/>
        <v>0.76</v>
      </c>
      <c r="C64" s="3">
        <f t="shared" si="1"/>
        <v>0.75364843258408798</v>
      </c>
      <c r="D64" s="3">
        <f t="shared" si="2"/>
        <v>3.8347077148239324E-2</v>
      </c>
      <c r="E64" s="3">
        <f t="shared" si="3"/>
        <v>-1.0019189643413527E-2</v>
      </c>
      <c r="F64" s="3">
        <f t="shared" si="4"/>
        <v>-1.4496070213180666E-2</v>
      </c>
      <c r="G64" s="12">
        <f t="shared" si="5"/>
        <v>0.79199550973232735</v>
      </c>
      <c r="H64" s="12">
        <f t="shared" si="6"/>
        <v>0.78197632008891382</v>
      </c>
      <c r="I64" s="15">
        <f t="shared" si="7"/>
        <v>0.76748024987573316</v>
      </c>
    </row>
    <row r="65" spans="1:9">
      <c r="A65" s="22">
        <v>1.26</v>
      </c>
      <c r="B65" s="24">
        <f t="shared" si="8"/>
        <v>0.74</v>
      </c>
      <c r="C65" s="3">
        <f t="shared" si="1"/>
        <v>0.74390387974025307</v>
      </c>
      <c r="D65" s="3">
        <f t="shared" si="2"/>
        <v>3.0507846243374877E-2</v>
      </c>
      <c r="E65" s="3">
        <f t="shared" si="3"/>
        <v>-1.4719633534715958E-2</v>
      </c>
      <c r="F65" s="3">
        <f t="shared" si="4"/>
        <v>-1.5885402918702191E-2</v>
      </c>
      <c r="G65" s="12">
        <f t="shared" si="5"/>
        <v>0.77441172598362795</v>
      </c>
      <c r="H65" s="12">
        <f t="shared" si="6"/>
        <v>0.759692092448912</v>
      </c>
      <c r="I65" s="15">
        <f t="shared" si="7"/>
        <v>0.74380668953020979</v>
      </c>
    </row>
    <row r="66" spans="1:9">
      <c r="A66" s="22">
        <v>1.28</v>
      </c>
      <c r="B66" s="24">
        <f t="shared" si="8"/>
        <v>0.72</v>
      </c>
      <c r="C66" s="3">
        <f t="shared" si="1"/>
        <v>0.73342518357971809</v>
      </c>
      <c r="D66" s="3">
        <f t="shared" si="2"/>
        <v>2.2397825535486648E-2</v>
      </c>
      <c r="E66" s="3">
        <f t="shared" si="3"/>
        <v>-1.9057631196730714E-2</v>
      </c>
      <c r="F66" s="3">
        <f t="shared" si="4"/>
        <v>-1.6509591743843668E-2</v>
      </c>
      <c r="G66" s="12">
        <f t="shared" si="5"/>
        <v>0.75582300911520472</v>
      </c>
      <c r="H66" s="12">
        <f t="shared" si="6"/>
        <v>0.73676537791847396</v>
      </c>
      <c r="I66" s="15">
        <f t="shared" si="7"/>
        <v>0.72025578617463026</v>
      </c>
    </row>
    <row r="67" spans="1:9">
      <c r="A67" s="22">
        <v>1.3</v>
      </c>
      <c r="B67" s="24">
        <f t="shared" si="8"/>
        <v>0.7</v>
      </c>
      <c r="C67" s="3">
        <f t="shared" ref="C67:C130" si="9">(8/(PI())^2)*(1)*SIN(1*PI()*A67/2)</f>
        <v>0.72222268531048561</v>
      </c>
      <c r="D67" s="3">
        <f t="shared" ref="D67:D130" si="10">(8/(PI())^2)*(-1/9)*SIN(3*PI()*A67/2)</f>
        <v>1.4089000142517445E-2</v>
      </c>
      <c r="E67" s="3">
        <f t="shared" ref="E67:E130" si="11">(8/(PI())^2)*(1/25)*SIN(5*PI()*A67/2)</f>
        <v>-2.2926366730030266E-2</v>
      </c>
      <c r="F67" s="3">
        <f t="shared" ref="F67:F130" si="12">(8/(PI())^2)*(-1/49)*SIN(7*PI()*A67/2)</f>
        <v>-1.6338571712462988E-2</v>
      </c>
      <c r="G67" s="12">
        <f t="shared" ref="G67:G130" si="13">SUM(C67:D67)</f>
        <v>0.73631168545300307</v>
      </c>
      <c r="H67" s="12">
        <f t="shared" ref="H67:H130" si="14">SUM(C67:E67)</f>
        <v>0.71338531872297284</v>
      </c>
      <c r="I67" s="15">
        <f t="shared" ref="I67:I130" si="15">SUM(C67:F67)</f>
        <v>0.69704674701050984</v>
      </c>
    </row>
    <row r="68" spans="1:9">
      <c r="A68" s="22">
        <v>1.32</v>
      </c>
      <c r="B68" s="24">
        <f t="shared" si="8"/>
        <v>0.67999999999999994</v>
      </c>
      <c r="C68" s="3">
        <f t="shared" si="9"/>
        <v>0.71030744044585303</v>
      </c>
      <c r="D68" s="3">
        <f t="shared" si="10"/>
        <v>5.6551197868687517E-3</v>
      </c>
      <c r="E68" s="3">
        <f t="shared" si="11"/>
        <v>-2.6230579026187577E-2</v>
      </c>
      <c r="F68" s="3">
        <f t="shared" si="12"/>
        <v>-1.5380580256818117E-2</v>
      </c>
      <c r="G68" s="12">
        <f t="shared" si="13"/>
        <v>0.71596256023272176</v>
      </c>
      <c r="H68" s="12">
        <f t="shared" si="14"/>
        <v>0.68973198120653423</v>
      </c>
      <c r="I68" s="15">
        <f t="shared" si="15"/>
        <v>0.67435140094971613</v>
      </c>
    </row>
    <row r="69" spans="1:9">
      <c r="A69" s="22">
        <v>1.34</v>
      </c>
      <c r="B69" s="24">
        <f t="shared" si="8"/>
        <v>0.65999999999999992</v>
      </c>
      <c r="C69" s="3">
        <f t="shared" si="9"/>
        <v>0.69769120789395711</v>
      </c>
      <c r="D69" s="3">
        <f t="shared" si="10"/>
        <v>-2.828955812355833E-3</v>
      </c>
      <c r="E69" s="3">
        <f t="shared" si="11"/>
        <v>-2.8888907412419434E-2</v>
      </c>
      <c r="F69" s="3">
        <f t="shared" si="12"/>
        <v>-1.3681760449482952E-2</v>
      </c>
      <c r="G69" s="12">
        <f t="shared" si="13"/>
        <v>0.69486225208160124</v>
      </c>
      <c r="H69" s="12">
        <f t="shared" si="14"/>
        <v>0.66597334466918179</v>
      </c>
      <c r="I69" s="15">
        <f t="shared" si="15"/>
        <v>0.65229158421969879</v>
      </c>
    </row>
    <row r="70" spans="1:9">
      <c r="A70" s="22">
        <v>1.36</v>
      </c>
      <c r="B70" s="24">
        <f t="shared" si="8"/>
        <v>0.6399999999999999</v>
      </c>
      <c r="C70" s="3">
        <f t="shared" si="9"/>
        <v>0.68438643835314994</v>
      </c>
      <c r="D70" s="3">
        <f t="shared" si="10"/>
        <v>-1.1287921399517222E-2</v>
      </c>
      <c r="E70" s="3">
        <f t="shared" si="11"/>
        <v>-3.083589502137064E-2</v>
      </c>
      <c r="F70" s="3">
        <f t="shared" si="12"/>
        <v>-1.1323938454143919E-2</v>
      </c>
      <c r="G70" s="12">
        <f t="shared" si="13"/>
        <v>0.67309851695363276</v>
      </c>
      <c r="H70" s="12">
        <f t="shared" si="14"/>
        <v>0.64226262193226213</v>
      </c>
      <c r="I70" s="15">
        <f t="shared" si="15"/>
        <v>0.63093868347811821</v>
      </c>
    </row>
    <row r="71" spans="1:9">
      <c r="A71" s="22">
        <v>1.38</v>
      </c>
      <c r="B71" s="24">
        <f t="shared" si="8"/>
        <v>0.62000000000000011</v>
      </c>
      <c r="C71" s="3">
        <f t="shared" si="9"/>
        <v>0.67040626202466469</v>
      </c>
      <c r="D71" s="3">
        <f t="shared" si="10"/>
        <v>-1.9646694597221195E-2</v>
      </c>
      <c r="E71" s="3">
        <f t="shared" si="11"/>
        <v>-3.2023600556427452E-2</v>
      </c>
      <c r="F71" s="3">
        <f t="shared" si="12"/>
        <v>-8.4206822476406672E-3</v>
      </c>
      <c r="G71" s="12">
        <f t="shared" si="13"/>
        <v>0.65075956742744345</v>
      </c>
      <c r="H71" s="12">
        <f t="shared" si="14"/>
        <v>0.61873596687101595</v>
      </c>
      <c r="I71" s="15">
        <f t="shared" si="15"/>
        <v>0.61031528462337525</v>
      </c>
    </row>
    <row r="72" spans="1:9">
      <c r="A72" s="22">
        <v>1.4</v>
      </c>
      <c r="B72" s="24">
        <f t="shared" si="8"/>
        <v>0.60000000000000009</v>
      </c>
      <c r="C72" s="3">
        <f t="shared" si="9"/>
        <v>0.65576447565468954</v>
      </c>
      <c r="D72" s="3">
        <f t="shared" si="10"/>
        <v>-2.7831082342815359E-2</v>
      </c>
      <c r="E72" s="3">
        <f t="shared" si="11"/>
        <v>-3.242277876554809E-2</v>
      </c>
      <c r="F72" s="3">
        <f t="shared" si="12"/>
        <v>-5.1118314507212301E-3</v>
      </c>
      <c r="G72" s="12">
        <f t="shared" si="13"/>
        <v>0.62793339331187414</v>
      </c>
      <c r="H72" s="12">
        <f t="shared" si="14"/>
        <v>0.59551061454632603</v>
      </c>
      <c r="I72" s="15">
        <f t="shared" si="15"/>
        <v>0.59039878309560478</v>
      </c>
    </row>
    <row r="73" spans="1:9">
      <c r="A73" s="22">
        <v>1.42</v>
      </c>
      <c r="B73" s="24">
        <f t="shared" si="8"/>
        <v>0.58000000000000007</v>
      </c>
      <c r="C73" s="3">
        <f t="shared" si="9"/>
        <v>0.64047552891864812</v>
      </c>
      <c r="D73" s="3">
        <f t="shared" si="10"/>
        <v>-3.5768439431265432E-2</v>
      </c>
      <c r="E73" s="3">
        <f t="shared" si="11"/>
        <v>-3.2023600556427466E-2</v>
      </c>
      <c r="F73" s="3">
        <f t="shared" si="12"/>
        <v>-1.5567617462883326E-3</v>
      </c>
      <c r="G73" s="12">
        <f t="shared" si="13"/>
        <v>0.60470708948738272</v>
      </c>
      <c r="H73" s="12">
        <f t="shared" si="14"/>
        <v>0.57268348893095522</v>
      </c>
      <c r="I73" s="15">
        <f t="shared" si="15"/>
        <v>0.57112672718466684</v>
      </c>
    </row>
    <row r="74" spans="1:9">
      <c r="A74" s="22">
        <v>1.44</v>
      </c>
      <c r="B74" s="24">
        <f t="shared" si="8"/>
        <v>0.56000000000000005</v>
      </c>
      <c r="C74" s="3">
        <f t="shared" si="9"/>
        <v>0.62455451016111152</v>
      </c>
      <c r="D74" s="3">
        <f t="shared" si="10"/>
        <v>-4.3388313319138484E-2</v>
      </c>
      <c r="E74" s="3">
        <f t="shared" si="11"/>
        <v>-3.083589502137065E-2</v>
      </c>
      <c r="F74" s="3">
        <f t="shared" si="12"/>
        <v>2.0732916856255916E-3</v>
      </c>
      <c r="G74" s="12">
        <f t="shared" si="13"/>
        <v>0.58116619684197302</v>
      </c>
      <c r="H74" s="12">
        <f t="shared" si="14"/>
        <v>0.55033030182060239</v>
      </c>
      <c r="I74" s="15">
        <f t="shared" si="15"/>
        <v>0.55240359350622803</v>
      </c>
    </row>
    <row r="75" spans="1:9">
      <c r="A75" s="22">
        <v>1.46</v>
      </c>
      <c r="B75" s="24">
        <f t="shared" si="8"/>
        <v>0.54</v>
      </c>
      <c r="C75" s="3">
        <f t="shared" si="9"/>
        <v>0.6080171315054258</v>
      </c>
      <c r="D75" s="3">
        <f t="shared" si="10"/>
        <v>-5.062306946636555E-2</v>
      </c>
      <c r="E75" s="3">
        <f t="shared" si="11"/>
        <v>-2.8888907412419444E-2</v>
      </c>
      <c r="F75" s="3">
        <f t="shared" si="12"/>
        <v>5.6034819630688421E-3</v>
      </c>
      <c r="G75" s="12">
        <f t="shared" si="13"/>
        <v>0.55739406203906028</v>
      </c>
      <c r="H75" s="12">
        <f t="shared" si="14"/>
        <v>0.52850515462664083</v>
      </c>
      <c r="I75" s="15">
        <f t="shared" si="15"/>
        <v>0.53410863658970964</v>
      </c>
    </row>
    <row r="76" spans="1:9">
      <c r="A76" s="22">
        <v>1.48</v>
      </c>
      <c r="B76" s="24">
        <f t="shared" si="8"/>
        <v>0.52</v>
      </c>
      <c r="C76" s="3">
        <f t="shared" si="9"/>
        <v>0.59087971334774192</v>
      </c>
      <c r="D76" s="3">
        <f t="shared" si="10"/>
        <v>-5.7408491665207617E-2</v>
      </c>
      <c r="E76" s="3">
        <f t="shared" si="11"/>
        <v>-2.6230579026187591E-2</v>
      </c>
      <c r="F76" s="3">
        <f t="shared" si="12"/>
        <v>8.8637722603350476E-3</v>
      </c>
      <c r="G76" s="12">
        <f t="shared" si="13"/>
        <v>0.53347122168253436</v>
      </c>
      <c r="H76" s="12">
        <f t="shared" si="14"/>
        <v>0.50724064265634672</v>
      </c>
      <c r="I76" s="15">
        <f t="shared" si="15"/>
        <v>0.5161044149166818</v>
      </c>
    </row>
    <row r="77" spans="1:9">
      <c r="A77" s="22">
        <v>1.5</v>
      </c>
      <c r="B77" s="24">
        <f t="shared" si="8"/>
        <v>0.5</v>
      </c>
      <c r="C77" s="3">
        <f t="shared" si="9"/>
        <v>0.5731591682507563</v>
      </c>
      <c r="D77" s="3">
        <f t="shared" si="10"/>
        <v>-6.3684352027861796E-2</v>
      </c>
      <c r="E77" s="3">
        <f t="shared" si="11"/>
        <v>-2.2926366730030283E-2</v>
      </c>
      <c r="F77" s="3">
        <f t="shared" si="12"/>
        <v>1.1697125882668498E-2</v>
      </c>
      <c r="G77" s="12">
        <f t="shared" si="13"/>
        <v>0.50947481622289448</v>
      </c>
      <c r="H77" s="12">
        <f t="shared" si="14"/>
        <v>0.48654844949286419</v>
      </c>
      <c r="I77" s="15">
        <f t="shared" si="15"/>
        <v>0.49824557537553271</v>
      </c>
    </row>
    <row r="78" spans="1:9">
      <c r="A78" s="22">
        <v>1.52</v>
      </c>
      <c r="B78" s="24">
        <f t="shared" si="8"/>
        <v>0.48</v>
      </c>
      <c r="C78" s="3">
        <f t="shared" si="9"/>
        <v>0.5548729842530522</v>
      </c>
      <c r="D78" s="3">
        <f t="shared" si="10"/>
        <v>-6.9394945573456823E-2</v>
      </c>
      <c r="E78" s="3">
        <f t="shared" si="11"/>
        <v>-1.9057631196730734E-2</v>
      </c>
      <c r="F78" s="3">
        <f t="shared" si="12"/>
        <v>1.3967070170472457E-2</v>
      </c>
      <c r="G78" s="12">
        <f t="shared" si="13"/>
        <v>0.48547803867959538</v>
      </c>
      <c r="H78" s="12">
        <f t="shared" si="14"/>
        <v>0.46642040748286462</v>
      </c>
      <c r="I78" s="15">
        <f t="shared" si="15"/>
        <v>0.48038747765333706</v>
      </c>
    </row>
    <row r="79" spans="1:9">
      <c r="A79" s="22">
        <v>1.54</v>
      </c>
      <c r="B79" s="24">
        <f t="shared" si="8"/>
        <v>0.45999999999999996</v>
      </c>
      <c r="C79" s="3">
        <f t="shared" si="9"/>
        <v>0.53603920761051738</v>
      </c>
      <c r="D79" s="3">
        <f t="shared" si="10"/>
        <v>-7.4489584669407152E-2</v>
      </c>
      <c r="E79" s="3">
        <f t="shared" si="11"/>
        <v>-1.4719633534715931E-2</v>
      </c>
      <c r="F79" s="3">
        <f t="shared" si="12"/>
        <v>1.5564269906408995E-2</v>
      </c>
      <c r="G79" s="12">
        <f t="shared" si="13"/>
        <v>0.46154962294111024</v>
      </c>
      <c r="H79" s="12">
        <f t="shared" si="14"/>
        <v>0.44682998940639429</v>
      </c>
      <c r="I79" s="15">
        <f t="shared" si="15"/>
        <v>0.46239425931280331</v>
      </c>
    </row>
    <row r="80" spans="1:9">
      <c r="A80" s="22">
        <v>1.56</v>
      </c>
      <c r="B80" s="24">
        <f t="shared" si="8"/>
        <v>0.43999999999999995</v>
      </c>
      <c r="C80" s="3">
        <f t="shared" si="9"/>
        <v>0.51667642498686905</v>
      </c>
      <c r="D80" s="3">
        <f t="shared" si="10"/>
        <v>-7.8923048938428109E-2</v>
      </c>
      <c r="E80" s="3">
        <f t="shared" si="11"/>
        <v>-1.0019189643413555E-2</v>
      </c>
      <c r="F80" s="3">
        <f t="shared" si="12"/>
        <v>1.641179360753425E-2</v>
      </c>
      <c r="G80" s="12">
        <f t="shared" si="13"/>
        <v>0.43775337604844095</v>
      </c>
      <c r="H80" s="12">
        <f t="shared" si="14"/>
        <v>0.42773418640502742</v>
      </c>
      <c r="I80" s="15">
        <f t="shared" si="15"/>
        <v>0.44414598001256167</v>
      </c>
    </row>
    <row r="81" spans="1:9">
      <c r="A81" s="22">
        <v>1.58</v>
      </c>
      <c r="B81" s="24">
        <f t="shared" si="8"/>
        <v>0.41999999999999993</v>
      </c>
      <c r="C81" s="3">
        <f t="shared" si="9"/>
        <v>0.49680374511085912</v>
      </c>
      <c r="D81" s="3">
        <f t="shared" si="10"/>
        <v>-8.2655986637805892E-2</v>
      </c>
      <c r="E81" s="3">
        <f t="shared" si="11"/>
        <v>-5.0720400513062595E-3</v>
      </c>
      <c r="F81" s="3">
        <f t="shared" si="12"/>
        <v>1.6468819043734734E-2</v>
      </c>
      <c r="G81" s="12">
        <f t="shared" si="13"/>
        <v>0.41414775847305324</v>
      </c>
      <c r="H81" s="12">
        <f t="shared" si="14"/>
        <v>0.409075718421747</v>
      </c>
      <c r="I81" s="15">
        <f t="shared" si="15"/>
        <v>0.42554453746548171</v>
      </c>
    </row>
    <row r="82" spans="1:9">
      <c r="A82" s="22">
        <v>1.6</v>
      </c>
      <c r="B82" s="24">
        <f t="shared" si="8"/>
        <v>0.39999999999999991</v>
      </c>
      <c r="C82" s="3">
        <f t="shared" si="9"/>
        <v>0.47644077991826816</v>
      </c>
      <c r="D82" s="3">
        <f t="shared" si="10"/>
        <v>-8.5655263948251778E-2</v>
      </c>
      <c r="E82" s="3">
        <f t="shared" si="11"/>
        <v>-1.5889086923382102E-17</v>
      </c>
      <c r="F82" s="3">
        <f t="shared" si="12"/>
        <v>1.5732599500699312E-2</v>
      </c>
      <c r="G82" s="12">
        <f t="shared" si="13"/>
        <v>0.39078551597001637</v>
      </c>
      <c r="H82" s="12">
        <f t="shared" si="14"/>
        <v>0.39078551597001637</v>
      </c>
      <c r="I82" s="15">
        <f t="shared" si="15"/>
        <v>0.4065181154707157</v>
      </c>
    </row>
    <row r="83" spans="1:9">
      <c r="A83" s="22">
        <v>1.62</v>
      </c>
      <c r="B83" s="24">
        <f t="shared" si="8"/>
        <v>0.37999999999999989</v>
      </c>
      <c r="C83" s="3">
        <f t="shared" si="9"/>
        <v>0.45560762519728998</v>
      </c>
      <c r="D83" s="3">
        <f t="shared" si="10"/>
        <v>-8.7894259072027969E-2</v>
      </c>
      <c r="E83" s="3">
        <f t="shared" si="11"/>
        <v>5.0720400513062846E-3</v>
      </c>
      <c r="F83" s="3">
        <f t="shared" si="12"/>
        <v>1.4238596079468513E-2</v>
      </c>
      <c r="G83" s="12">
        <f t="shared" si="13"/>
        <v>0.36771336612526201</v>
      </c>
      <c r="H83" s="12">
        <f t="shared" si="14"/>
        <v>0.3727854061765683</v>
      </c>
      <c r="I83" s="15">
        <f t="shared" si="15"/>
        <v>0.38702400225603684</v>
      </c>
    </row>
    <row r="84" spans="1:9">
      <c r="A84" s="22">
        <v>1.64</v>
      </c>
      <c r="B84" s="24">
        <f t="shared" si="8"/>
        <v>0.3600000000000001</v>
      </c>
      <c r="C84" s="3">
        <f t="shared" si="9"/>
        <v>0.43432484075641781</v>
      </c>
      <c r="D84" s="3">
        <f t="shared" si="10"/>
        <v>-8.9353098529908706E-2</v>
      </c>
      <c r="E84" s="3">
        <f t="shared" si="11"/>
        <v>1.0019189643413523E-2</v>
      </c>
      <c r="F84" s="3">
        <f t="shared" si="12"/>
        <v>1.2058769660158033E-2</v>
      </c>
      <c r="G84" s="12">
        <f t="shared" si="13"/>
        <v>0.34497174222650911</v>
      </c>
      <c r="H84" s="12">
        <f t="shared" si="14"/>
        <v>0.35499093186992264</v>
      </c>
      <c r="I84" s="15">
        <f t="shared" si="15"/>
        <v>0.36704970153008065</v>
      </c>
    </row>
    <row r="85" spans="1:9">
      <c r="A85" s="22">
        <v>1.66</v>
      </c>
      <c r="B85" s="24">
        <f t="shared" si="8"/>
        <v>0.34000000000000008</v>
      </c>
      <c r="C85" s="3">
        <f t="shared" si="9"/>
        <v>0.41261343013439195</v>
      </c>
      <c r="D85" s="3">
        <f t="shared" si="10"/>
        <v>-9.001883355958902E-2</v>
      </c>
      <c r="E85" s="3">
        <f t="shared" si="11"/>
        <v>1.4719633534715903E-2</v>
      </c>
      <c r="F85" s="3">
        <f t="shared" si="12"/>
        <v>9.2981147999447317E-3</v>
      </c>
      <c r="G85" s="12">
        <f t="shared" si="13"/>
        <v>0.32259459657480294</v>
      </c>
      <c r="H85" s="12">
        <f t="shared" si="14"/>
        <v>0.33731423010951883</v>
      </c>
      <c r="I85" s="15">
        <f t="shared" si="15"/>
        <v>0.34661234490946358</v>
      </c>
    </row>
    <row r="86" spans="1:9">
      <c r="A86" s="22">
        <v>1.68</v>
      </c>
      <c r="B86" s="24">
        <f t="shared" si="8"/>
        <v>0.32000000000000006</v>
      </c>
      <c r="C86" s="3">
        <f t="shared" si="9"/>
        <v>0.39049481987224699</v>
      </c>
      <c r="D86" s="3">
        <f t="shared" si="10"/>
        <v>-8.9885555049815533E-2</v>
      </c>
      <c r="E86" s="3">
        <f t="shared" si="11"/>
        <v>1.905763119673071E-2</v>
      </c>
      <c r="F86" s="3">
        <f t="shared" si="12"/>
        <v>6.0896025152355759E-3</v>
      </c>
      <c r="G86" s="12">
        <f t="shared" si="13"/>
        <v>0.30060926482243144</v>
      </c>
      <c r="H86" s="12">
        <f t="shared" si="14"/>
        <v>0.31966689601916215</v>
      </c>
      <c r="I86" s="15">
        <f t="shared" si="15"/>
        <v>0.3257564985343977</v>
      </c>
    </row>
    <row r="87" spans="1:9">
      <c r="A87" s="22">
        <v>1.7</v>
      </c>
      <c r="B87" s="24">
        <f t="shared" si="8"/>
        <v>0.30000000000000004</v>
      </c>
      <c r="C87" s="3">
        <f t="shared" si="9"/>
        <v>0.36799083836789864</v>
      </c>
      <c r="D87" s="3">
        <f t="shared" si="10"/>
        <v>-8.8954445990076292E-2</v>
      </c>
      <c r="E87" s="3">
        <f t="shared" si="11"/>
        <v>2.292636673003022E-2</v>
      </c>
      <c r="F87" s="3">
        <f t="shared" si="12"/>
        <v>2.5877755363807775E-3</v>
      </c>
      <c r="G87" s="12">
        <f t="shared" si="13"/>
        <v>0.27903639237782235</v>
      </c>
      <c r="H87" s="12">
        <f t="shared" si="14"/>
        <v>0.30196275910785259</v>
      </c>
      <c r="I87" s="15">
        <f t="shared" si="15"/>
        <v>0.30455053464423337</v>
      </c>
    </row>
    <row r="88" spans="1:9">
      <c r="A88" s="22">
        <v>1.72</v>
      </c>
      <c r="B88" s="24">
        <f t="shared" si="8"/>
        <v>0.28000000000000003</v>
      </c>
      <c r="C88" s="3">
        <f t="shared" si="9"/>
        <v>0.34512369433415385</v>
      </c>
      <c r="D88" s="3">
        <f t="shared" si="10"/>
        <v>-8.7233770970302285E-2</v>
      </c>
      <c r="E88" s="3">
        <f t="shared" si="11"/>
        <v>2.6230579026187573E-2</v>
      </c>
      <c r="F88" s="3">
        <f t="shared" si="12"/>
        <v>-1.0386954710575097E-3</v>
      </c>
      <c r="G88" s="12">
        <f t="shared" si="13"/>
        <v>0.25788992336385158</v>
      </c>
      <c r="H88" s="12">
        <f t="shared" si="14"/>
        <v>0.28412050239003916</v>
      </c>
      <c r="I88" s="15">
        <f t="shared" si="15"/>
        <v>0.28308180691898166</v>
      </c>
    </row>
    <row r="89" spans="1:9">
      <c r="A89" s="22">
        <v>1.74</v>
      </c>
      <c r="B89" s="24">
        <f t="shared" si="8"/>
        <v>0.26</v>
      </c>
      <c r="C89" s="3">
        <f t="shared" si="9"/>
        <v>0.32191595488138947</v>
      </c>
      <c r="D89" s="3">
        <f t="shared" si="10"/>
        <v>-8.4738802823782294E-2</v>
      </c>
      <c r="E89" s="3">
        <f t="shared" si="11"/>
        <v>2.8888907412419403E-2</v>
      </c>
      <c r="F89" s="3">
        <f t="shared" si="12"/>
        <v>-4.615136177890551E-3</v>
      </c>
      <c r="G89" s="12">
        <f t="shared" si="13"/>
        <v>0.23717715205760717</v>
      </c>
      <c r="H89" s="12">
        <f t="shared" si="14"/>
        <v>0.26606605947002659</v>
      </c>
      <c r="I89" s="15">
        <f t="shared" si="15"/>
        <v>0.26145092329213604</v>
      </c>
    </row>
    <row r="90" spans="1:9">
      <c r="A90" s="22">
        <v>1.76</v>
      </c>
      <c r="B90" s="24">
        <f t="shared" si="8"/>
        <v>0.24</v>
      </c>
      <c r="C90" s="3">
        <f t="shared" si="9"/>
        <v>0.29839052324654175</v>
      </c>
      <c r="D90" s="3">
        <f t="shared" si="10"/>
        <v>-8.1491687064413162E-2</v>
      </c>
      <c r="E90" s="3">
        <f t="shared" si="11"/>
        <v>3.083589502137064E-2</v>
      </c>
      <c r="F90" s="3">
        <f t="shared" si="12"/>
        <v>-7.9692820382091141E-3</v>
      </c>
      <c r="G90" s="12">
        <f t="shared" si="13"/>
        <v>0.21689883618212857</v>
      </c>
      <c r="H90" s="12">
        <f t="shared" si="14"/>
        <v>0.2477347312034992</v>
      </c>
      <c r="I90" s="15">
        <f t="shared" si="15"/>
        <v>0.23976544916529008</v>
      </c>
    </row>
    <row r="91" spans="1:9">
      <c r="A91" s="22">
        <v>1.78</v>
      </c>
      <c r="B91" s="24">
        <f t="shared" si="8"/>
        <v>0.21999999999999997</v>
      </c>
      <c r="C91" s="3">
        <f t="shared" si="9"/>
        <v>0.27457061619037382</v>
      </c>
      <c r="D91" s="3">
        <f t="shared" si="10"/>
        <v>-7.7521245321550775E-2</v>
      </c>
      <c r="E91" s="3">
        <f t="shared" si="11"/>
        <v>3.2023600556427459E-2</v>
      </c>
      <c r="F91" s="3">
        <f t="shared" si="12"/>
        <v>-1.093957566552077E-2</v>
      </c>
      <c r="G91" s="12">
        <f t="shared" si="13"/>
        <v>0.19704937086882304</v>
      </c>
      <c r="H91" s="12">
        <f t="shared" si="14"/>
        <v>0.22907297142525052</v>
      </c>
      <c r="I91" s="15">
        <f t="shared" si="15"/>
        <v>0.21813339575972973</v>
      </c>
    </row>
    <row r="92" spans="1:9">
      <c r="A92" s="22">
        <v>1.8</v>
      </c>
      <c r="B92" s="24">
        <f t="shared" si="8"/>
        <v>0.19999999999999996</v>
      </c>
      <c r="C92" s="3">
        <f t="shared" si="9"/>
        <v>0.25047974108533855</v>
      </c>
      <c r="D92" s="3">
        <f t="shared" si="10"/>
        <v>-7.2862719517187743E-2</v>
      </c>
      <c r="E92" s="3">
        <f t="shared" si="11"/>
        <v>3.242277876554809E-2</v>
      </c>
      <c r="F92" s="3">
        <f t="shared" si="12"/>
        <v>-1.3382948482748775E-2</v>
      </c>
      <c r="G92" s="12">
        <f t="shared" si="13"/>
        <v>0.17761702156815079</v>
      </c>
      <c r="H92" s="12">
        <f t="shared" si="14"/>
        <v>0.21003980033369887</v>
      </c>
      <c r="I92" s="15">
        <f t="shared" si="15"/>
        <v>0.19665685185095011</v>
      </c>
    </row>
    <row r="93" spans="1:9">
      <c r="A93" s="22">
        <v>1.82</v>
      </c>
      <c r="B93" s="24">
        <f t="shared" si="8"/>
        <v>0.17999999999999994</v>
      </c>
      <c r="C93" s="3">
        <f t="shared" si="9"/>
        <v>0.22614167271663732</v>
      </c>
      <c r="D93" s="3">
        <f t="shared" si="10"/>
        <v>-6.7557459056158453E-2</v>
      </c>
      <c r="E93" s="3">
        <f t="shared" si="11"/>
        <v>3.2023600556427459E-2</v>
      </c>
      <c r="F93" s="3">
        <f t="shared" si="12"/>
        <v>-1.5181711831433742E-2</v>
      </c>
      <c r="G93" s="12">
        <f t="shared" si="13"/>
        <v>0.15858421366047887</v>
      </c>
      <c r="H93" s="12">
        <f t="shared" si="14"/>
        <v>0.19060781421690631</v>
      </c>
      <c r="I93" s="15">
        <f t="shared" si="15"/>
        <v>0.17542610238547257</v>
      </c>
    </row>
    <row r="94" spans="1:9">
      <c r="A94" s="22">
        <v>1.84</v>
      </c>
      <c r="B94" s="24">
        <f t="shared" si="8"/>
        <v>0.15999999999999992</v>
      </c>
      <c r="C94" s="3">
        <f t="shared" si="9"/>
        <v>0.20158042981938012</v>
      </c>
      <c r="D94" s="3">
        <f t="shared" si="10"/>
        <v>-6.1652553805894648E-2</v>
      </c>
      <c r="E94" s="3">
        <f t="shared" si="11"/>
        <v>3.083589502137065E-2</v>
      </c>
      <c r="F94" s="3">
        <f t="shared" si="12"/>
        <v>-1.6249225619691186E-2</v>
      </c>
      <c r="G94" s="12">
        <f t="shared" si="13"/>
        <v>0.13992787601348547</v>
      </c>
      <c r="H94" s="12">
        <f t="shared" si="14"/>
        <v>0.17076377103485613</v>
      </c>
      <c r="I94" s="15">
        <f t="shared" si="15"/>
        <v>0.15451454541516493</v>
      </c>
    </row>
    <row r="95" spans="1:9">
      <c r="A95" s="22">
        <v>1.86</v>
      </c>
      <c r="B95" s="24">
        <f t="shared" si="8"/>
        <v>0.1399999999999999</v>
      </c>
      <c r="C95" s="3">
        <f t="shared" si="9"/>
        <v>0.17682025137499108</v>
      </c>
      <c r="D95" s="3">
        <f t="shared" si="10"/>
        <v>-5.5200416123428811E-2</v>
      </c>
      <c r="E95" s="3">
        <f t="shared" si="11"/>
        <v>2.8888907412419416E-2</v>
      </c>
      <c r="F95" s="3">
        <f t="shared" si="12"/>
        <v>-1.6534071470128597E-2</v>
      </c>
      <c r="G95" s="12">
        <f t="shared" si="13"/>
        <v>0.12161983525156227</v>
      </c>
      <c r="H95" s="12">
        <f t="shared" si="14"/>
        <v>0.15050874266398168</v>
      </c>
      <c r="I95" s="15">
        <f t="shared" si="15"/>
        <v>0.13397467119385309</v>
      </c>
    </row>
    <row r="96" spans="1:9">
      <c r="A96" s="22">
        <v>1.88</v>
      </c>
      <c r="B96" s="24">
        <f t="shared" si="8"/>
        <v>0.12000000000000011</v>
      </c>
      <c r="C96" s="3">
        <f t="shared" si="9"/>
        <v>0.15188557269026329</v>
      </c>
      <c r="D96" s="3">
        <f t="shared" si="10"/>
        <v>-4.8258315639601999E-2</v>
      </c>
      <c r="E96" s="3">
        <f t="shared" si="11"/>
        <v>2.6230579026187594E-2</v>
      </c>
      <c r="F96" s="3">
        <f t="shared" si="12"/>
        <v>-1.6022529361892256E-2</v>
      </c>
      <c r="G96" s="12">
        <f t="shared" si="13"/>
        <v>0.10362725705066128</v>
      </c>
      <c r="H96" s="12">
        <f t="shared" si="14"/>
        <v>0.12985783607684886</v>
      </c>
      <c r="I96" s="15">
        <f t="shared" si="15"/>
        <v>0.11383530671495661</v>
      </c>
    </row>
    <row r="97" spans="1:9">
      <c r="A97" s="22">
        <v>1.9</v>
      </c>
      <c r="B97" s="24">
        <f t="shared" si="8"/>
        <v>0.10000000000000009</v>
      </c>
      <c r="C97" s="3">
        <f t="shared" si="9"/>
        <v>0.12680100128265689</v>
      </c>
      <c r="D97" s="3">
        <f t="shared" si="10"/>
        <v>-4.0887870929766604E-2</v>
      </c>
      <c r="E97" s="3">
        <f t="shared" si="11"/>
        <v>2.2926366730030286E-2</v>
      </c>
      <c r="F97" s="3">
        <f t="shared" si="12"/>
        <v>-1.473923847572422E-2</v>
      </c>
      <c r="G97" s="12">
        <f t="shared" si="13"/>
        <v>8.5913130352890291E-2</v>
      </c>
      <c r="H97" s="12">
        <f t="shared" si="14"/>
        <v>0.10883949708292058</v>
      </c>
      <c r="I97" s="15">
        <f t="shared" si="15"/>
        <v>9.4100258607196355E-2</v>
      </c>
    </row>
    <row r="98" spans="1:9">
      <c r="A98" s="22">
        <v>1.92</v>
      </c>
      <c r="B98" s="24">
        <f t="shared" si="8"/>
        <v>8.0000000000000071E-2</v>
      </c>
      <c r="C98" s="3">
        <f t="shared" si="9"/>
        <v>0.1015912925956553</v>
      </c>
      <c r="D98" s="3">
        <f t="shared" si="10"/>
        <v>-3.3154502582949066E-2</v>
      </c>
      <c r="E98" s="3">
        <f t="shared" si="11"/>
        <v>1.9057631196730738E-2</v>
      </c>
      <c r="F98" s="3">
        <f t="shared" si="12"/>
        <v>-1.2746010411451285E-2</v>
      </c>
      <c r="G98" s="12">
        <f t="shared" si="13"/>
        <v>6.8436790012706236E-2</v>
      </c>
      <c r="H98" s="12">
        <f t="shared" si="14"/>
        <v>8.7494421209436971E-2</v>
      </c>
      <c r="I98" s="15">
        <f t="shared" si="15"/>
        <v>7.4748410797985693E-2</v>
      </c>
    </row>
    <row r="99" spans="1:9">
      <c r="A99" s="22">
        <v>1.94</v>
      </c>
      <c r="B99" s="24">
        <f t="shared" si="8"/>
        <v>6.0000000000000053E-2</v>
      </c>
      <c r="C99" s="3">
        <f t="shared" si="9"/>
        <v>7.6281325568126834E-2</v>
      </c>
      <c r="D99" s="3">
        <f t="shared" si="10"/>
        <v>-2.5126852524070872E-2</v>
      </c>
      <c r="E99" s="3">
        <f t="shared" si="11"/>
        <v>1.4719633534715986E-2</v>
      </c>
      <c r="F99" s="3">
        <f t="shared" si="12"/>
        <v>-1.0138851941037974E-2</v>
      </c>
      <c r="G99" s="12">
        <f t="shared" si="13"/>
        <v>5.1154473044055959E-2</v>
      </c>
      <c r="H99" s="12">
        <f t="shared" si="14"/>
        <v>6.5874106578771949E-2</v>
      </c>
      <c r="I99" s="15">
        <f t="shared" si="15"/>
        <v>5.5735254637733975E-2</v>
      </c>
    </row>
    <row r="100" spans="1:9">
      <c r="A100" s="22">
        <v>1.96</v>
      </c>
      <c r="B100" s="24">
        <f t="shared" si="8"/>
        <v>4.0000000000000036E-2</v>
      </c>
      <c r="C100" s="3">
        <f t="shared" si="9"/>
        <v>5.0896078081819021E-2</v>
      </c>
      <c r="D100" s="3">
        <f t="shared" si="10"/>
        <v>-1.6876174743362646E-2</v>
      </c>
      <c r="E100" s="3">
        <f t="shared" si="11"/>
        <v>1.0019189643413558E-2</v>
      </c>
      <c r="F100" s="3">
        <f t="shared" si="12"/>
        <v>-7.0433407006970416E-3</v>
      </c>
      <c r="G100" s="12">
        <f t="shared" si="13"/>
        <v>3.4019903338456378E-2</v>
      </c>
      <c r="H100" s="12">
        <f t="shared" si="14"/>
        <v>4.4039092981869934E-2</v>
      </c>
      <c r="I100" s="15">
        <f t="shared" si="15"/>
        <v>3.699575228117289E-2</v>
      </c>
    </row>
    <row r="101" spans="1:9">
      <c r="A101" s="22">
        <v>1.98</v>
      </c>
      <c r="B101" s="24">
        <f t="shared" si="8"/>
        <v>2.0000000000000018E-2</v>
      </c>
      <c r="C101" s="3">
        <f t="shared" si="9"/>
        <v>2.5460602311202077E-2</v>
      </c>
      <c r="D101" s="3">
        <f t="shared" si="10"/>
        <v>-8.4757028409029635E-3</v>
      </c>
      <c r="E101" s="3">
        <f t="shared" si="11"/>
        <v>5.0720400513063202E-3</v>
      </c>
      <c r="F101" s="3">
        <f t="shared" si="12"/>
        <v>-3.608576558673313E-3</v>
      </c>
      <c r="G101" s="12">
        <f t="shared" si="13"/>
        <v>1.6984899470299113E-2</v>
      </c>
      <c r="H101" s="12">
        <f t="shared" si="14"/>
        <v>2.2056939521605434E-2</v>
      </c>
      <c r="I101" s="15">
        <f t="shared" si="15"/>
        <v>1.8448362962932119E-2</v>
      </c>
    </row>
    <row r="102" spans="1:9">
      <c r="A102" s="22">
        <v>2</v>
      </c>
      <c r="B102" s="24">
        <f t="shared" si="8"/>
        <v>0</v>
      </c>
      <c r="C102" s="3">
        <f t="shared" si="9"/>
        <v>9.9306793271138138E-17</v>
      </c>
      <c r="D102" s="3">
        <f t="shared" si="10"/>
        <v>-3.3102264423712713E-17</v>
      </c>
      <c r="E102" s="3">
        <f t="shared" si="11"/>
        <v>1.9861358654227629E-17</v>
      </c>
      <c r="F102" s="3">
        <f t="shared" si="12"/>
        <v>-1.4186684753019731E-17</v>
      </c>
      <c r="G102" s="12">
        <f t="shared" si="13"/>
        <v>6.6204528847425425E-17</v>
      </c>
      <c r="H102" s="12">
        <f t="shared" si="14"/>
        <v>8.6065887501653058E-17</v>
      </c>
      <c r="I102" s="15">
        <f t="shared" si="15"/>
        <v>7.187920274863332E-17</v>
      </c>
    </row>
    <row r="103" spans="1:9">
      <c r="A103" s="22">
        <v>2.02</v>
      </c>
      <c r="B103" s="24">
        <f xml:space="preserve"> -A103 + 2</f>
        <v>-2.0000000000000018E-2</v>
      </c>
      <c r="C103" s="3">
        <f t="shared" si="9"/>
        <v>-2.5460602311201879E-2</v>
      </c>
      <c r="D103" s="3">
        <f t="shared" si="10"/>
        <v>8.4757028409028976E-3</v>
      </c>
      <c r="E103" s="3">
        <f t="shared" si="11"/>
        <v>-5.0720400513062812E-3</v>
      </c>
      <c r="F103" s="3">
        <f t="shared" si="12"/>
        <v>3.6085765586732856E-3</v>
      </c>
      <c r="G103" s="12">
        <f t="shared" si="13"/>
        <v>-1.6984899470298982E-2</v>
      </c>
      <c r="H103" s="12">
        <f t="shared" si="14"/>
        <v>-2.2056939521605264E-2</v>
      </c>
      <c r="I103" s="15">
        <f t="shared" si="15"/>
        <v>-1.8448362962931977E-2</v>
      </c>
    </row>
    <row r="104" spans="1:9">
      <c r="A104" s="22">
        <v>2.04</v>
      </c>
      <c r="B104" s="24">
        <f t="shared" ref="B104:B153" si="16" xml:space="preserve"> -A104 + 2</f>
        <v>-4.0000000000000036E-2</v>
      </c>
      <c r="C104" s="3">
        <f t="shared" si="9"/>
        <v>-5.0896078081818834E-2</v>
      </c>
      <c r="D104" s="3">
        <f t="shared" si="10"/>
        <v>1.6876174743362581E-2</v>
      </c>
      <c r="E104" s="3">
        <f t="shared" si="11"/>
        <v>-1.0019189643413574E-2</v>
      </c>
      <c r="F104" s="3">
        <f t="shared" si="12"/>
        <v>7.0433407006970155E-3</v>
      </c>
      <c r="G104" s="12">
        <f t="shared" si="13"/>
        <v>-3.4019903338456253E-2</v>
      </c>
      <c r="H104" s="12">
        <f t="shared" si="14"/>
        <v>-4.4039092981869823E-2</v>
      </c>
      <c r="I104" s="15">
        <f t="shared" si="15"/>
        <v>-3.6995752281172807E-2</v>
      </c>
    </row>
    <row r="105" spans="1:9">
      <c r="A105" s="22">
        <v>2.06</v>
      </c>
      <c r="B105" s="24">
        <f t="shared" si="16"/>
        <v>-6.0000000000000053E-2</v>
      </c>
      <c r="C105" s="3">
        <f t="shared" si="9"/>
        <v>-7.628132556812664E-2</v>
      </c>
      <c r="D105" s="3">
        <f t="shared" si="10"/>
        <v>2.5126852524070806E-2</v>
      </c>
      <c r="E105" s="3">
        <f t="shared" si="11"/>
        <v>-1.4719633534715899E-2</v>
      </c>
      <c r="F105" s="3">
        <f t="shared" si="12"/>
        <v>1.0138851941037951E-2</v>
      </c>
      <c r="G105" s="12">
        <f t="shared" si="13"/>
        <v>-5.1154473044055834E-2</v>
      </c>
      <c r="H105" s="12">
        <f t="shared" si="14"/>
        <v>-6.5874106578771741E-2</v>
      </c>
      <c r="I105" s="15">
        <f t="shared" si="15"/>
        <v>-5.5735254637733787E-2</v>
      </c>
    </row>
    <row r="106" spans="1:9">
      <c r="A106" s="22">
        <v>2.08</v>
      </c>
      <c r="B106" s="24">
        <f t="shared" si="16"/>
        <v>-8.0000000000000071E-2</v>
      </c>
      <c r="C106" s="3">
        <f t="shared" si="9"/>
        <v>-0.10159129259565509</v>
      </c>
      <c r="D106" s="3">
        <f t="shared" si="10"/>
        <v>3.3154502582949004E-2</v>
      </c>
      <c r="E106" s="3">
        <f t="shared" si="11"/>
        <v>-1.9057631196730707E-2</v>
      </c>
      <c r="F106" s="3">
        <f t="shared" si="12"/>
        <v>1.2746010411451266E-2</v>
      </c>
      <c r="G106" s="12">
        <f t="shared" si="13"/>
        <v>-6.8436790012706084E-2</v>
      </c>
      <c r="H106" s="12">
        <f t="shared" si="14"/>
        <v>-8.749442120943679E-2</v>
      </c>
      <c r="I106" s="15">
        <f t="shared" si="15"/>
        <v>-7.4748410797985526E-2</v>
      </c>
    </row>
    <row r="107" spans="1:9">
      <c r="A107" s="22">
        <v>2.1</v>
      </c>
      <c r="B107" s="24">
        <f t="shared" si="16"/>
        <v>-0.10000000000000009</v>
      </c>
      <c r="C107" s="3">
        <f t="shared" si="9"/>
        <v>-0.1268010012826567</v>
      </c>
      <c r="D107" s="3">
        <f t="shared" si="10"/>
        <v>4.0887870929766548E-2</v>
      </c>
      <c r="E107" s="3">
        <f t="shared" si="11"/>
        <v>-2.2926366730030259E-2</v>
      </c>
      <c r="F107" s="3">
        <f t="shared" si="12"/>
        <v>1.4739238475724208E-2</v>
      </c>
      <c r="G107" s="12">
        <f t="shared" si="13"/>
        <v>-8.5913130352890152E-2</v>
      </c>
      <c r="H107" s="12">
        <f t="shared" si="14"/>
        <v>-0.10883949708292041</v>
      </c>
      <c r="I107" s="15">
        <f t="shared" si="15"/>
        <v>-9.4100258607196202E-2</v>
      </c>
    </row>
    <row r="108" spans="1:9">
      <c r="A108" s="22">
        <v>2.12</v>
      </c>
      <c r="B108" s="24">
        <f t="shared" si="16"/>
        <v>-0.12000000000000011</v>
      </c>
      <c r="C108" s="3">
        <f t="shared" si="9"/>
        <v>-0.15188557269026309</v>
      </c>
      <c r="D108" s="3">
        <f t="shared" si="10"/>
        <v>4.8258315639601937E-2</v>
      </c>
      <c r="E108" s="3">
        <f t="shared" si="11"/>
        <v>-2.6230579026187605E-2</v>
      </c>
      <c r="F108" s="3">
        <f t="shared" si="12"/>
        <v>1.6022529361892253E-2</v>
      </c>
      <c r="G108" s="12">
        <f t="shared" si="13"/>
        <v>-0.10362725705066116</v>
      </c>
      <c r="H108" s="12">
        <f t="shared" si="14"/>
        <v>-0.12985783607684875</v>
      </c>
      <c r="I108" s="15">
        <f t="shared" si="15"/>
        <v>-0.11383530671495651</v>
      </c>
    </row>
    <row r="109" spans="1:9">
      <c r="A109" s="22">
        <v>2.14</v>
      </c>
      <c r="B109" s="24">
        <f t="shared" si="16"/>
        <v>-0.14000000000000012</v>
      </c>
      <c r="C109" s="3">
        <f t="shared" si="9"/>
        <v>-0.17682025137499122</v>
      </c>
      <c r="D109" s="3">
        <f t="shared" si="10"/>
        <v>5.5200416123428762E-2</v>
      </c>
      <c r="E109" s="3">
        <f t="shared" si="11"/>
        <v>-2.8888907412419455E-2</v>
      </c>
      <c r="F109" s="3">
        <f t="shared" si="12"/>
        <v>1.6534071470128593E-2</v>
      </c>
      <c r="G109" s="12">
        <f t="shared" si="13"/>
        <v>-0.12161983525156245</v>
      </c>
      <c r="H109" s="12">
        <f t="shared" si="14"/>
        <v>-0.1505087426639819</v>
      </c>
      <c r="I109" s="15">
        <f t="shared" si="15"/>
        <v>-0.13397467119385331</v>
      </c>
    </row>
    <row r="110" spans="1:9">
      <c r="A110" s="22">
        <v>2.16</v>
      </c>
      <c r="B110" s="24">
        <f t="shared" si="16"/>
        <v>-0.16000000000000014</v>
      </c>
      <c r="C110" s="3">
        <f t="shared" si="9"/>
        <v>-0.20158042981938029</v>
      </c>
      <c r="D110" s="3">
        <f t="shared" si="10"/>
        <v>6.1652553805894725E-2</v>
      </c>
      <c r="E110" s="3">
        <f t="shared" si="11"/>
        <v>-3.083589502137064E-2</v>
      </c>
      <c r="F110" s="3">
        <f t="shared" si="12"/>
        <v>1.6249225619691193E-2</v>
      </c>
      <c r="G110" s="12">
        <f t="shared" si="13"/>
        <v>-0.13992787601348555</v>
      </c>
      <c r="H110" s="12">
        <f t="shared" si="14"/>
        <v>-0.17076377103485618</v>
      </c>
      <c r="I110" s="15">
        <f t="shared" si="15"/>
        <v>-0.15451454541516499</v>
      </c>
    </row>
    <row r="111" spans="1:9">
      <c r="A111" s="22">
        <v>2.1800000000000002</v>
      </c>
      <c r="B111" s="24">
        <f t="shared" si="16"/>
        <v>-0.18000000000000016</v>
      </c>
      <c r="C111" s="3">
        <f t="shared" si="9"/>
        <v>-0.22614167271663746</v>
      </c>
      <c r="D111" s="3">
        <f t="shared" si="10"/>
        <v>6.7557459056158412E-2</v>
      </c>
      <c r="E111" s="3">
        <f t="shared" si="11"/>
        <v>-3.2023600556427459E-2</v>
      </c>
      <c r="F111" s="3">
        <f t="shared" si="12"/>
        <v>1.5181711831433731E-2</v>
      </c>
      <c r="G111" s="12">
        <f t="shared" si="13"/>
        <v>-0.15858421366047903</v>
      </c>
      <c r="H111" s="12">
        <f t="shared" si="14"/>
        <v>-0.19060781421690648</v>
      </c>
      <c r="I111" s="15">
        <f t="shared" si="15"/>
        <v>-0.17542610238547274</v>
      </c>
    </row>
    <row r="112" spans="1:9">
      <c r="A112" s="22">
        <v>2.2000000000000002</v>
      </c>
      <c r="B112" s="24">
        <f t="shared" si="16"/>
        <v>-0.20000000000000018</v>
      </c>
      <c r="C112" s="3">
        <f t="shared" si="9"/>
        <v>-0.25047974108533871</v>
      </c>
      <c r="D112" s="3">
        <f t="shared" si="10"/>
        <v>7.2862719517187702E-2</v>
      </c>
      <c r="E112" s="3">
        <f t="shared" si="11"/>
        <v>-3.242277876554809E-2</v>
      </c>
      <c r="F112" s="3">
        <f t="shared" si="12"/>
        <v>1.3382948482748756E-2</v>
      </c>
      <c r="G112" s="12">
        <f t="shared" si="13"/>
        <v>-0.17761702156815101</v>
      </c>
      <c r="H112" s="12">
        <f t="shared" si="14"/>
        <v>-0.21003980033369909</v>
      </c>
      <c r="I112" s="15">
        <f t="shared" si="15"/>
        <v>-0.19665685185095033</v>
      </c>
    </row>
    <row r="113" spans="1:9">
      <c r="A113" s="22">
        <v>2.2200000000000002</v>
      </c>
      <c r="B113" s="24">
        <f t="shared" si="16"/>
        <v>-0.2200000000000002</v>
      </c>
      <c r="C113" s="3">
        <f t="shared" si="9"/>
        <v>-0.27457061619037398</v>
      </c>
      <c r="D113" s="3">
        <f t="shared" si="10"/>
        <v>7.7521245321550816E-2</v>
      </c>
      <c r="E113" s="3">
        <f t="shared" si="11"/>
        <v>-3.2023600556427452E-2</v>
      </c>
      <c r="F113" s="3">
        <f t="shared" si="12"/>
        <v>1.0939575665520746E-2</v>
      </c>
      <c r="G113" s="12">
        <f t="shared" si="13"/>
        <v>-0.19704937086882318</v>
      </c>
      <c r="H113" s="12">
        <f t="shared" si="14"/>
        <v>-0.22907297142525063</v>
      </c>
      <c r="I113" s="15">
        <f t="shared" si="15"/>
        <v>-0.21813339575972987</v>
      </c>
    </row>
    <row r="114" spans="1:9">
      <c r="A114" s="22">
        <v>2.2400000000000002</v>
      </c>
      <c r="B114" s="24">
        <f t="shared" si="16"/>
        <v>-0.24000000000000021</v>
      </c>
      <c r="C114" s="3">
        <f t="shared" si="9"/>
        <v>-0.29839052324654192</v>
      </c>
      <c r="D114" s="3">
        <f t="shared" si="10"/>
        <v>8.1491687064413135E-2</v>
      </c>
      <c r="E114" s="3">
        <f t="shared" si="11"/>
        <v>-3.083589502137065E-2</v>
      </c>
      <c r="F114" s="3">
        <f t="shared" si="12"/>
        <v>7.9692820382090881E-3</v>
      </c>
      <c r="G114" s="12">
        <f t="shared" si="13"/>
        <v>-0.2168988361821288</v>
      </c>
      <c r="H114" s="12">
        <f t="shared" si="14"/>
        <v>-0.24773473120349945</v>
      </c>
      <c r="I114" s="15">
        <f t="shared" si="15"/>
        <v>-0.23976544916529036</v>
      </c>
    </row>
    <row r="115" spans="1:9">
      <c r="A115" s="22">
        <v>2.2599999999999998</v>
      </c>
      <c r="B115" s="24">
        <f t="shared" si="16"/>
        <v>-0.25999999999999979</v>
      </c>
      <c r="C115" s="3">
        <f t="shared" si="9"/>
        <v>-0.32191595488138897</v>
      </c>
      <c r="D115" s="3">
        <f t="shared" si="10"/>
        <v>8.4738802823782211E-2</v>
      </c>
      <c r="E115" s="3">
        <f t="shared" si="11"/>
        <v>-2.8888907412419472E-2</v>
      </c>
      <c r="F115" s="3">
        <f t="shared" si="12"/>
        <v>4.6151361778906342E-3</v>
      </c>
      <c r="G115" s="12">
        <f t="shared" si="13"/>
        <v>-0.23717715205760675</v>
      </c>
      <c r="H115" s="12">
        <f t="shared" si="14"/>
        <v>-0.26606605947002621</v>
      </c>
      <c r="I115" s="15">
        <f t="shared" si="15"/>
        <v>-0.2614509232921356</v>
      </c>
    </row>
    <row r="116" spans="1:9">
      <c r="A116" s="22">
        <v>2.2799999999999998</v>
      </c>
      <c r="B116" s="24">
        <f t="shared" si="16"/>
        <v>-0.2799999999999998</v>
      </c>
      <c r="C116" s="3">
        <f t="shared" si="9"/>
        <v>-0.34512369433415335</v>
      </c>
      <c r="D116" s="3">
        <f t="shared" si="10"/>
        <v>8.7233770970302271E-2</v>
      </c>
      <c r="E116" s="3">
        <f t="shared" si="11"/>
        <v>-2.6230579026187632E-2</v>
      </c>
      <c r="F116" s="3">
        <f t="shared" si="12"/>
        <v>1.0386954710575964E-3</v>
      </c>
      <c r="G116" s="12">
        <f t="shared" si="13"/>
        <v>-0.25788992336385108</v>
      </c>
      <c r="H116" s="12">
        <f t="shared" si="14"/>
        <v>-0.28412050239003872</v>
      </c>
      <c r="I116" s="15">
        <f t="shared" si="15"/>
        <v>-0.2830818069189811</v>
      </c>
    </row>
    <row r="117" spans="1:9">
      <c r="A117" s="22">
        <v>2.2999999999999998</v>
      </c>
      <c r="B117" s="24">
        <f t="shared" si="16"/>
        <v>-0.29999999999999982</v>
      </c>
      <c r="C117" s="3">
        <f t="shared" si="9"/>
        <v>-0.36799083836789814</v>
      </c>
      <c r="D117" s="3">
        <f t="shared" si="10"/>
        <v>8.895444599007625E-2</v>
      </c>
      <c r="E117" s="3">
        <f t="shared" si="11"/>
        <v>-2.292636673003029E-2</v>
      </c>
      <c r="F117" s="3">
        <f t="shared" si="12"/>
        <v>-2.5877755363806912E-3</v>
      </c>
      <c r="G117" s="12">
        <f t="shared" si="13"/>
        <v>-0.27903639237782191</v>
      </c>
      <c r="H117" s="12">
        <f t="shared" si="14"/>
        <v>-0.3019627591078522</v>
      </c>
      <c r="I117" s="15">
        <f t="shared" si="15"/>
        <v>-0.30455053464423287</v>
      </c>
    </row>
    <row r="118" spans="1:9">
      <c r="A118" s="22">
        <v>2.3199999999999998</v>
      </c>
      <c r="B118" s="24">
        <f t="shared" si="16"/>
        <v>-0.31999999999999984</v>
      </c>
      <c r="C118" s="3">
        <f t="shared" si="9"/>
        <v>-0.39049481987224649</v>
      </c>
      <c r="D118" s="3">
        <f t="shared" si="10"/>
        <v>8.9885555049815519E-2</v>
      </c>
      <c r="E118" s="3">
        <f t="shared" si="11"/>
        <v>-1.9057631196730741E-2</v>
      </c>
      <c r="F118" s="3">
        <f t="shared" si="12"/>
        <v>-6.0896025152354944E-3</v>
      </c>
      <c r="G118" s="12">
        <f t="shared" si="13"/>
        <v>-0.300609264822431</v>
      </c>
      <c r="H118" s="12">
        <f t="shared" si="14"/>
        <v>-0.31966689601916176</v>
      </c>
      <c r="I118" s="15">
        <f t="shared" si="15"/>
        <v>-0.32575649853439725</v>
      </c>
    </row>
    <row r="119" spans="1:9">
      <c r="A119" s="22">
        <v>2.34</v>
      </c>
      <c r="B119" s="24">
        <f t="shared" si="16"/>
        <v>-0.33999999999999986</v>
      </c>
      <c r="C119" s="3">
        <f t="shared" si="9"/>
        <v>-0.4126134301343915</v>
      </c>
      <c r="D119" s="3">
        <f t="shared" si="10"/>
        <v>9.001883355958902E-2</v>
      </c>
      <c r="E119" s="3">
        <f t="shared" si="11"/>
        <v>-1.4719633534716042E-2</v>
      </c>
      <c r="F119" s="3">
        <f t="shared" si="12"/>
        <v>-9.2981147999446588E-3</v>
      </c>
      <c r="G119" s="12">
        <f t="shared" si="13"/>
        <v>-0.32259459657480249</v>
      </c>
      <c r="H119" s="12">
        <f t="shared" si="14"/>
        <v>-0.33731423010951855</v>
      </c>
      <c r="I119" s="15">
        <f t="shared" si="15"/>
        <v>-0.34661234490946319</v>
      </c>
    </row>
    <row r="120" spans="1:9">
      <c r="A120" s="22">
        <v>2.36</v>
      </c>
      <c r="B120" s="24">
        <f t="shared" si="16"/>
        <v>-0.35999999999999988</v>
      </c>
      <c r="C120" s="3">
        <f t="shared" si="9"/>
        <v>-0.43432484075641736</v>
      </c>
      <c r="D120" s="3">
        <f t="shared" si="10"/>
        <v>8.935309852990872E-2</v>
      </c>
      <c r="E120" s="3">
        <f t="shared" si="11"/>
        <v>-1.0019189643413615E-2</v>
      </c>
      <c r="F120" s="3">
        <f t="shared" si="12"/>
        <v>-1.2058769660157974E-2</v>
      </c>
      <c r="G120" s="12">
        <f t="shared" si="13"/>
        <v>-0.34497174222650862</v>
      </c>
      <c r="H120" s="12">
        <f t="shared" si="14"/>
        <v>-0.35499093186992225</v>
      </c>
      <c r="I120" s="15">
        <f t="shared" si="15"/>
        <v>-0.36704970153008021</v>
      </c>
    </row>
    <row r="121" spans="1:9">
      <c r="A121" s="22">
        <v>2.38</v>
      </c>
      <c r="B121" s="24">
        <f t="shared" si="16"/>
        <v>-0.37999999999999989</v>
      </c>
      <c r="C121" s="3">
        <f t="shared" si="9"/>
        <v>-0.45560762519728976</v>
      </c>
      <c r="D121" s="3">
        <f t="shared" si="10"/>
        <v>8.7894259072027997E-2</v>
      </c>
      <c r="E121" s="3">
        <f t="shared" si="11"/>
        <v>-5.0720400513063245E-3</v>
      </c>
      <c r="F121" s="3">
        <f t="shared" si="12"/>
        <v>-1.4238596079468499E-2</v>
      </c>
      <c r="G121" s="12">
        <f t="shared" si="13"/>
        <v>-0.36771336612526173</v>
      </c>
      <c r="H121" s="12">
        <f t="shared" si="14"/>
        <v>-0.37278540617656808</v>
      </c>
      <c r="I121" s="15">
        <f t="shared" si="15"/>
        <v>-0.38702400225603656</v>
      </c>
    </row>
    <row r="122" spans="1:9">
      <c r="A122" s="22">
        <v>2.4</v>
      </c>
      <c r="B122" s="24">
        <f t="shared" si="16"/>
        <v>-0.39999999999999991</v>
      </c>
      <c r="C122" s="3">
        <f t="shared" si="9"/>
        <v>-0.476440779918268</v>
      </c>
      <c r="D122" s="3">
        <f t="shared" si="10"/>
        <v>8.5655263948251806E-2</v>
      </c>
      <c r="E122" s="3">
        <f t="shared" si="11"/>
        <v>-2.3833630385073154E-17</v>
      </c>
      <c r="F122" s="3">
        <f t="shared" si="12"/>
        <v>-1.5732599500699305E-2</v>
      </c>
      <c r="G122" s="12">
        <f t="shared" si="13"/>
        <v>-0.39078551597001621</v>
      </c>
      <c r="H122" s="12">
        <f t="shared" si="14"/>
        <v>-0.39078551597001621</v>
      </c>
      <c r="I122" s="15">
        <f t="shared" si="15"/>
        <v>-0.40651811547071554</v>
      </c>
    </row>
    <row r="123" spans="1:9">
      <c r="A123" s="22">
        <v>2.42</v>
      </c>
      <c r="B123" s="24">
        <f t="shared" si="16"/>
        <v>-0.41999999999999993</v>
      </c>
      <c r="C123" s="3">
        <f t="shared" si="9"/>
        <v>-0.49680374511085906</v>
      </c>
      <c r="D123" s="3">
        <f t="shared" si="10"/>
        <v>8.265598663780592E-2</v>
      </c>
      <c r="E123" s="3">
        <f t="shared" si="11"/>
        <v>5.0720400513062768E-3</v>
      </c>
      <c r="F123" s="3">
        <f t="shared" si="12"/>
        <v>-1.6468819043734734E-2</v>
      </c>
      <c r="G123" s="12">
        <f t="shared" si="13"/>
        <v>-0.41414775847305313</v>
      </c>
      <c r="H123" s="12">
        <f t="shared" si="14"/>
        <v>-0.40907571842174684</v>
      </c>
      <c r="I123" s="15">
        <f t="shared" si="15"/>
        <v>-0.4255445374654816</v>
      </c>
    </row>
    <row r="124" spans="1:9">
      <c r="A124" s="22">
        <v>2.44</v>
      </c>
      <c r="B124" s="24">
        <f t="shared" si="16"/>
        <v>-0.43999999999999995</v>
      </c>
      <c r="C124" s="3">
        <f t="shared" si="9"/>
        <v>-0.51667642498686894</v>
      </c>
      <c r="D124" s="3">
        <f t="shared" si="10"/>
        <v>7.8923048938428178E-2</v>
      </c>
      <c r="E124" s="3">
        <f t="shared" si="11"/>
        <v>1.0019189643413461E-2</v>
      </c>
      <c r="F124" s="3">
        <f t="shared" si="12"/>
        <v>-1.6411793607534253E-2</v>
      </c>
      <c r="G124" s="12">
        <f t="shared" si="13"/>
        <v>-0.43775337604844078</v>
      </c>
      <c r="H124" s="12">
        <f t="shared" si="14"/>
        <v>-0.42773418640502731</v>
      </c>
      <c r="I124" s="15">
        <f t="shared" si="15"/>
        <v>-0.44414598001256156</v>
      </c>
    </row>
    <row r="125" spans="1:9">
      <c r="A125" s="22">
        <v>2.46</v>
      </c>
      <c r="B125" s="24">
        <f t="shared" si="16"/>
        <v>-0.45999999999999996</v>
      </c>
      <c r="C125" s="3">
        <f t="shared" si="9"/>
        <v>-0.53603920761051727</v>
      </c>
      <c r="D125" s="3">
        <f t="shared" si="10"/>
        <v>7.448958466940718E-2</v>
      </c>
      <c r="E125" s="3">
        <f t="shared" si="11"/>
        <v>1.4719633534715894E-2</v>
      </c>
      <c r="F125" s="3">
        <f t="shared" si="12"/>
        <v>-1.5564269906409004E-2</v>
      </c>
      <c r="G125" s="12">
        <f t="shared" si="13"/>
        <v>-0.46154962294111007</v>
      </c>
      <c r="H125" s="12">
        <f t="shared" si="14"/>
        <v>-0.44682998940639418</v>
      </c>
      <c r="I125" s="15">
        <f t="shared" si="15"/>
        <v>-0.4623942593128032</v>
      </c>
    </row>
    <row r="126" spans="1:9">
      <c r="A126" s="22">
        <v>2.48</v>
      </c>
      <c r="B126" s="24">
        <f t="shared" si="16"/>
        <v>-0.48</v>
      </c>
      <c r="C126" s="3">
        <f t="shared" si="9"/>
        <v>-0.5548729842530522</v>
      </c>
      <c r="D126" s="3">
        <f t="shared" si="10"/>
        <v>6.9394945573456865E-2</v>
      </c>
      <c r="E126" s="3">
        <f t="shared" si="11"/>
        <v>1.9057631196730703E-2</v>
      </c>
      <c r="F126" s="3">
        <f t="shared" si="12"/>
        <v>-1.3967070170472471E-2</v>
      </c>
      <c r="G126" s="12">
        <f t="shared" si="13"/>
        <v>-0.48547803867959533</v>
      </c>
      <c r="H126" s="12">
        <f t="shared" si="14"/>
        <v>-0.46642040748286462</v>
      </c>
      <c r="I126" s="15">
        <f t="shared" si="15"/>
        <v>-0.48038747765333711</v>
      </c>
    </row>
    <row r="127" spans="1:9">
      <c r="A127" s="22">
        <v>2.5</v>
      </c>
      <c r="B127" s="24">
        <f t="shared" si="16"/>
        <v>-0.5</v>
      </c>
      <c r="C127" s="3">
        <f t="shared" si="9"/>
        <v>-0.57315916825075619</v>
      </c>
      <c r="D127" s="3">
        <f t="shared" si="10"/>
        <v>6.3684352027861893E-2</v>
      </c>
      <c r="E127" s="3">
        <f t="shared" si="11"/>
        <v>2.2926366730030255E-2</v>
      </c>
      <c r="F127" s="3">
        <f t="shared" si="12"/>
        <v>-1.1697125882668517E-2</v>
      </c>
      <c r="G127" s="12">
        <f t="shared" si="13"/>
        <v>-0.50947481622289426</v>
      </c>
      <c r="H127" s="12">
        <f t="shared" si="14"/>
        <v>-0.48654844949286402</v>
      </c>
      <c r="I127" s="15">
        <f t="shared" si="15"/>
        <v>-0.49824557537553255</v>
      </c>
    </row>
    <row r="128" spans="1:9">
      <c r="A128" s="22">
        <v>2.52</v>
      </c>
      <c r="B128" s="24">
        <f t="shared" si="16"/>
        <v>-0.52</v>
      </c>
      <c r="C128" s="3">
        <f t="shared" si="9"/>
        <v>-0.59087971334774181</v>
      </c>
      <c r="D128" s="3">
        <f t="shared" si="10"/>
        <v>5.7408491665207666E-2</v>
      </c>
      <c r="E128" s="3">
        <f t="shared" si="11"/>
        <v>2.6230579026187601E-2</v>
      </c>
      <c r="F128" s="3">
        <f t="shared" si="12"/>
        <v>-8.8637722603350719E-3</v>
      </c>
      <c r="G128" s="12">
        <f t="shared" si="13"/>
        <v>-0.53347122168253414</v>
      </c>
      <c r="H128" s="12">
        <f t="shared" si="14"/>
        <v>-0.5072406426563465</v>
      </c>
      <c r="I128" s="15">
        <f t="shared" si="15"/>
        <v>-0.51610441491668158</v>
      </c>
    </row>
    <row r="129" spans="1:9">
      <c r="A129" s="22">
        <v>2.54</v>
      </c>
      <c r="B129" s="24">
        <f t="shared" si="16"/>
        <v>-0.54</v>
      </c>
      <c r="C129" s="3">
        <f t="shared" si="9"/>
        <v>-0.60801713150542558</v>
      </c>
      <c r="D129" s="3">
        <f t="shared" si="10"/>
        <v>5.0623069466365606E-2</v>
      </c>
      <c r="E129" s="3">
        <f t="shared" si="11"/>
        <v>2.8888907412419399E-2</v>
      </c>
      <c r="F129" s="3">
        <f t="shared" si="12"/>
        <v>-5.603481963068869E-3</v>
      </c>
      <c r="G129" s="12">
        <f t="shared" si="13"/>
        <v>-0.55739406203905995</v>
      </c>
      <c r="H129" s="12">
        <f t="shared" si="14"/>
        <v>-0.52850515462664049</v>
      </c>
      <c r="I129" s="15">
        <f t="shared" si="15"/>
        <v>-0.53410863658970942</v>
      </c>
    </row>
    <row r="130" spans="1:9">
      <c r="A130" s="22">
        <v>2.56</v>
      </c>
      <c r="B130" s="24">
        <f t="shared" si="16"/>
        <v>-0.56000000000000005</v>
      </c>
      <c r="C130" s="3">
        <f t="shared" si="9"/>
        <v>-0.62455451016111152</v>
      </c>
      <c r="D130" s="3">
        <f t="shared" si="10"/>
        <v>4.3388313319138477E-2</v>
      </c>
      <c r="E130" s="3">
        <f t="shared" si="11"/>
        <v>3.0835895021370636E-2</v>
      </c>
      <c r="F130" s="3">
        <f t="shared" si="12"/>
        <v>-2.0732916856256198E-3</v>
      </c>
      <c r="G130" s="12">
        <f t="shared" si="13"/>
        <v>-0.58116619684197302</v>
      </c>
      <c r="H130" s="12">
        <f t="shared" si="14"/>
        <v>-0.55033030182060239</v>
      </c>
      <c r="I130" s="15">
        <f t="shared" si="15"/>
        <v>-0.55240359350622803</v>
      </c>
    </row>
    <row r="131" spans="1:9">
      <c r="A131" s="22">
        <v>2.58</v>
      </c>
      <c r="B131" s="24">
        <f t="shared" si="16"/>
        <v>-0.58000000000000007</v>
      </c>
      <c r="C131" s="3">
        <f t="shared" ref="C131:C194" si="17">(8/(PI())^2)*(1)*SIN(1*PI()*A131/2)</f>
        <v>-0.64047552891864801</v>
      </c>
      <c r="D131" s="3">
        <f t="shared" ref="D131:D194" si="18">(8/(PI())^2)*(-1/9)*SIN(3*PI()*A131/2)</f>
        <v>3.5768439431265495E-2</v>
      </c>
      <c r="E131" s="3">
        <f t="shared" ref="E131:E194" si="19">(8/(PI())^2)*(1/25)*SIN(5*PI()*A131/2)</f>
        <v>3.2023600556427459E-2</v>
      </c>
      <c r="F131" s="3">
        <f t="shared" ref="F131:F194" si="20">(8/(PI())^2)*(-1/49)*SIN(7*PI()*A131/2)</f>
        <v>1.5567617462883044E-3</v>
      </c>
      <c r="G131" s="12">
        <f t="shared" ref="G131:G194" si="21">SUM(C131:D131)</f>
        <v>-0.6047070894873825</v>
      </c>
      <c r="H131" s="12">
        <f t="shared" ref="H131:H194" si="22">SUM(C131:E131)</f>
        <v>-0.572683488930955</v>
      </c>
      <c r="I131" s="15">
        <f t="shared" ref="I131:I194" si="23">SUM(C131:F131)</f>
        <v>-0.57112672718466673</v>
      </c>
    </row>
    <row r="132" spans="1:9">
      <c r="A132" s="22">
        <v>2.6</v>
      </c>
      <c r="B132" s="24">
        <f t="shared" si="16"/>
        <v>-0.60000000000000009</v>
      </c>
      <c r="C132" s="3">
        <f t="shared" si="17"/>
        <v>-0.65576447565468954</v>
      </c>
      <c r="D132" s="3">
        <f t="shared" si="18"/>
        <v>2.7831082342815425E-2</v>
      </c>
      <c r="E132" s="3">
        <f t="shared" si="19"/>
        <v>3.242277876554809E-2</v>
      </c>
      <c r="F132" s="3">
        <f t="shared" si="20"/>
        <v>5.1118314507212033E-3</v>
      </c>
      <c r="G132" s="12">
        <f t="shared" si="21"/>
        <v>-0.62793339331187414</v>
      </c>
      <c r="H132" s="12">
        <f t="shared" si="22"/>
        <v>-0.59551061454632603</v>
      </c>
      <c r="I132" s="15">
        <f t="shared" si="23"/>
        <v>-0.59039878309560478</v>
      </c>
    </row>
    <row r="133" spans="1:9">
      <c r="A133" s="22">
        <v>2.62</v>
      </c>
      <c r="B133" s="24">
        <f t="shared" si="16"/>
        <v>-0.62000000000000011</v>
      </c>
      <c r="C133" s="3">
        <f t="shared" si="17"/>
        <v>-0.67040626202466436</v>
      </c>
      <c r="D133" s="3">
        <f t="shared" si="18"/>
        <v>1.9646694597221185E-2</v>
      </c>
      <c r="E133" s="3">
        <f t="shared" si="19"/>
        <v>3.2023600556427466E-2</v>
      </c>
      <c r="F133" s="3">
        <f t="shared" si="20"/>
        <v>8.4206822476406672E-3</v>
      </c>
      <c r="G133" s="12">
        <f t="shared" si="21"/>
        <v>-0.65075956742744312</v>
      </c>
      <c r="H133" s="12">
        <f t="shared" si="22"/>
        <v>-0.61873596687101562</v>
      </c>
      <c r="I133" s="15">
        <f t="shared" si="23"/>
        <v>-0.61031528462337492</v>
      </c>
    </row>
    <row r="134" spans="1:9">
      <c r="A134" s="22">
        <v>2.64</v>
      </c>
      <c r="B134" s="24">
        <f t="shared" si="16"/>
        <v>-0.64000000000000012</v>
      </c>
      <c r="C134" s="3">
        <f t="shared" si="17"/>
        <v>-0.68438643835315027</v>
      </c>
      <c r="D134" s="3">
        <f t="shared" si="18"/>
        <v>1.1287921399517207E-2</v>
      </c>
      <c r="E134" s="3">
        <f t="shared" si="19"/>
        <v>3.0835895021370654E-2</v>
      </c>
      <c r="F134" s="3">
        <f t="shared" si="20"/>
        <v>1.1323938454143942E-2</v>
      </c>
      <c r="G134" s="12">
        <f t="shared" si="21"/>
        <v>-0.6730985169536331</v>
      </c>
      <c r="H134" s="12">
        <f t="shared" si="22"/>
        <v>-0.64226262193226247</v>
      </c>
      <c r="I134" s="15">
        <f t="shared" si="23"/>
        <v>-0.63093868347811854</v>
      </c>
    </row>
    <row r="135" spans="1:9">
      <c r="A135" s="22">
        <v>2.66</v>
      </c>
      <c r="B135" s="24">
        <f t="shared" si="16"/>
        <v>-0.66000000000000014</v>
      </c>
      <c r="C135" s="3">
        <f t="shared" si="17"/>
        <v>-0.69769120789395711</v>
      </c>
      <c r="D135" s="3">
        <f t="shared" si="18"/>
        <v>2.8289558123558191E-3</v>
      </c>
      <c r="E135" s="3">
        <f t="shared" si="19"/>
        <v>2.888890741241942E-2</v>
      </c>
      <c r="F135" s="3">
        <f t="shared" si="20"/>
        <v>1.3681760449482936E-2</v>
      </c>
      <c r="G135" s="12">
        <f t="shared" si="21"/>
        <v>-0.69486225208160124</v>
      </c>
      <c r="H135" s="12">
        <f t="shared" si="22"/>
        <v>-0.66597334466918179</v>
      </c>
      <c r="I135" s="15">
        <f t="shared" si="23"/>
        <v>-0.65229158421969891</v>
      </c>
    </row>
    <row r="136" spans="1:9">
      <c r="A136" s="22">
        <v>2.68</v>
      </c>
      <c r="B136" s="24">
        <f t="shared" si="16"/>
        <v>-0.68000000000000016</v>
      </c>
      <c r="C136" s="3">
        <f t="shared" si="17"/>
        <v>-0.71030744044585303</v>
      </c>
      <c r="D136" s="3">
        <f t="shared" si="18"/>
        <v>-5.6551197868688454E-3</v>
      </c>
      <c r="E136" s="3">
        <f t="shared" si="19"/>
        <v>2.6230579026187566E-2</v>
      </c>
      <c r="F136" s="3">
        <f t="shared" si="20"/>
        <v>1.5380580256818117E-2</v>
      </c>
      <c r="G136" s="12">
        <f t="shared" si="21"/>
        <v>-0.71596256023272187</v>
      </c>
      <c r="H136" s="12">
        <f t="shared" si="22"/>
        <v>-0.68973198120653434</v>
      </c>
      <c r="I136" s="15">
        <f t="shared" si="23"/>
        <v>-0.67435140094971624</v>
      </c>
    </row>
    <row r="137" spans="1:9">
      <c r="A137" s="22">
        <v>2.7</v>
      </c>
      <c r="B137" s="24">
        <f t="shared" si="16"/>
        <v>-0.70000000000000018</v>
      </c>
      <c r="C137" s="3">
        <f t="shared" si="17"/>
        <v>-0.7222226853104855</v>
      </c>
      <c r="D137" s="3">
        <f t="shared" si="18"/>
        <v>-1.4089000142517457E-2</v>
      </c>
      <c r="E137" s="3">
        <f t="shared" si="19"/>
        <v>2.292636673003021E-2</v>
      </c>
      <c r="F137" s="3">
        <f t="shared" si="20"/>
        <v>1.6338571712462988E-2</v>
      </c>
      <c r="G137" s="12">
        <f t="shared" si="21"/>
        <v>-0.73631168545300296</v>
      </c>
      <c r="H137" s="12">
        <f t="shared" si="22"/>
        <v>-0.71338531872297273</v>
      </c>
      <c r="I137" s="15">
        <f t="shared" si="23"/>
        <v>-0.69704674701050973</v>
      </c>
    </row>
    <row r="138" spans="1:9">
      <c r="A138" s="22">
        <v>2.72</v>
      </c>
      <c r="B138" s="24">
        <f t="shared" si="16"/>
        <v>-0.7200000000000002</v>
      </c>
      <c r="C138" s="3">
        <f t="shared" si="17"/>
        <v>-0.73342518357971831</v>
      </c>
      <c r="D138" s="3">
        <f t="shared" si="18"/>
        <v>-2.2397825535486665E-2</v>
      </c>
      <c r="E138" s="3">
        <f t="shared" si="19"/>
        <v>1.9057631196730745E-2</v>
      </c>
      <c r="F138" s="3">
        <f t="shared" si="20"/>
        <v>1.6509591743843668E-2</v>
      </c>
      <c r="G138" s="12">
        <f t="shared" si="21"/>
        <v>-0.75582300911520495</v>
      </c>
      <c r="H138" s="12">
        <f t="shared" si="22"/>
        <v>-0.73676537791847418</v>
      </c>
      <c r="I138" s="15">
        <f t="shared" si="23"/>
        <v>-0.72025578617463049</v>
      </c>
    </row>
    <row r="139" spans="1:9">
      <c r="A139" s="22">
        <v>2.74</v>
      </c>
      <c r="B139" s="24">
        <f t="shared" si="16"/>
        <v>-0.74000000000000021</v>
      </c>
      <c r="C139" s="3">
        <f t="shared" si="17"/>
        <v>-0.74390387974025307</v>
      </c>
      <c r="D139" s="3">
        <f t="shared" si="18"/>
        <v>-3.0507846243374968E-2</v>
      </c>
      <c r="E139" s="3">
        <f t="shared" si="19"/>
        <v>1.4719633534715941E-2</v>
      </c>
      <c r="F139" s="3">
        <f t="shared" si="20"/>
        <v>1.5885402918702191E-2</v>
      </c>
      <c r="G139" s="12">
        <f t="shared" si="21"/>
        <v>-0.77441172598362806</v>
      </c>
      <c r="H139" s="12">
        <f t="shared" si="22"/>
        <v>-0.75969209244891212</v>
      </c>
      <c r="I139" s="15">
        <f t="shared" si="23"/>
        <v>-0.7438066895302099</v>
      </c>
    </row>
    <row r="140" spans="1:9">
      <c r="A140" s="22">
        <v>2.76</v>
      </c>
      <c r="B140" s="24">
        <f t="shared" si="16"/>
        <v>-0.75999999999999979</v>
      </c>
      <c r="C140" s="3">
        <f t="shared" si="17"/>
        <v>-0.75364843258408776</v>
      </c>
      <c r="D140" s="3">
        <f t="shared" si="18"/>
        <v>-3.8347077148239192E-2</v>
      </c>
      <c r="E140" s="3">
        <f t="shared" si="19"/>
        <v>1.0019189643413619E-2</v>
      </c>
      <c r="F140" s="3">
        <f t="shared" si="20"/>
        <v>1.4496070213180692E-2</v>
      </c>
      <c r="G140" s="12">
        <f t="shared" si="21"/>
        <v>-0.79199550973232691</v>
      </c>
      <c r="H140" s="12">
        <f t="shared" si="22"/>
        <v>-0.78197632008891327</v>
      </c>
      <c r="I140" s="15">
        <f t="shared" si="23"/>
        <v>-0.7674802498757326</v>
      </c>
    </row>
    <row r="141" spans="1:9">
      <c r="A141" s="22">
        <v>2.78</v>
      </c>
      <c r="B141" s="24">
        <f t="shared" si="16"/>
        <v>-0.7799999999999998</v>
      </c>
      <c r="C141" s="3">
        <f t="shared" si="17"/>
        <v>-0.76264922541404023</v>
      </c>
      <c r="D141" s="3">
        <f t="shared" si="18"/>
        <v>-4.5845936681598955E-2</v>
      </c>
      <c r="E141" s="3">
        <f t="shared" si="19"/>
        <v>5.072040051306328E-3</v>
      </c>
      <c r="F141" s="3">
        <f t="shared" si="20"/>
        <v>1.2408512887865849E-2</v>
      </c>
      <c r="G141" s="12">
        <f t="shared" si="21"/>
        <v>-0.80849516209563921</v>
      </c>
      <c r="H141" s="12">
        <f t="shared" si="22"/>
        <v>-0.80342312204433286</v>
      </c>
      <c r="I141" s="15">
        <f t="shared" si="23"/>
        <v>-0.79101460915646704</v>
      </c>
    </row>
    <row r="142" spans="1:9">
      <c r="A142" s="22">
        <v>2.8</v>
      </c>
      <c r="B142" s="24">
        <f t="shared" si="16"/>
        <v>-0.79999999999999982</v>
      </c>
      <c r="C142" s="3">
        <f t="shared" si="17"/>
        <v>-0.77089737553426607</v>
      </c>
      <c r="D142" s="3">
        <f t="shared" si="18"/>
        <v>-5.293786443536308E-2</v>
      </c>
      <c r="E142" s="3">
        <f t="shared" si="19"/>
        <v>2.7805902115918682E-17</v>
      </c>
      <c r="F142" s="3">
        <f t="shared" si="20"/>
        <v>9.7232812228218619E-3</v>
      </c>
      <c r="G142" s="12">
        <f t="shared" si="21"/>
        <v>-0.82383523996962915</v>
      </c>
      <c r="H142" s="12">
        <f t="shared" si="22"/>
        <v>-0.82383523996962915</v>
      </c>
      <c r="I142" s="15">
        <f t="shared" si="23"/>
        <v>-0.81411195874680731</v>
      </c>
    </row>
    <row r="143" spans="1:9">
      <c r="A143" s="22">
        <v>2.82</v>
      </c>
      <c r="B143" s="24">
        <f t="shared" si="16"/>
        <v>-0.81999999999999984</v>
      </c>
      <c r="C143" s="3">
        <f t="shared" si="17"/>
        <v>-0.77838474301640737</v>
      </c>
      <c r="D143" s="3">
        <f t="shared" si="18"/>
        <v>-5.9559911956724082E-2</v>
      </c>
      <c r="E143" s="3">
        <f t="shared" si="19"/>
        <v>-5.0720400513061589E-3</v>
      </c>
      <c r="F143" s="3">
        <f t="shared" si="20"/>
        <v>6.5697133649263804E-3</v>
      </c>
      <c r="G143" s="12">
        <f t="shared" si="21"/>
        <v>-0.83794465497313142</v>
      </c>
      <c r="H143" s="12">
        <f t="shared" si="22"/>
        <v>-0.84301669502443755</v>
      </c>
      <c r="I143" s="15">
        <f t="shared" si="23"/>
        <v>-0.83644698165951115</v>
      </c>
    </row>
    <row r="144" spans="1:9">
      <c r="A144" s="22">
        <v>2.84</v>
      </c>
      <c r="B144" s="24">
        <f t="shared" si="16"/>
        <v>-0.83999999999999986</v>
      </c>
      <c r="C144" s="3">
        <f t="shared" si="17"/>
        <v>-0.78510393873272044</v>
      </c>
      <c r="D144" s="3">
        <f t="shared" si="18"/>
        <v>-6.5653301483082335E-2</v>
      </c>
      <c r="E144" s="3">
        <f t="shared" si="19"/>
        <v>-1.0019189643413457E-2</v>
      </c>
      <c r="F144" s="3">
        <f t="shared" si="20"/>
        <v>3.0997055651074677E-3</v>
      </c>
      <c r="G144" s="12">
        <f t="shared" si="21"/>
        <v>-0.85075724021580279</v>
      </c>
      <c r="H144" s="12">
        <f t="shared" si="22"/>
        <v>-0.86077642985921621</v>
      </c>
      <c r="I144" s="15">
        <f t="shared" si="23"/>
        <v>-0.85767672429410879</v>
      </c>
    </row>
    <row r="145" spans="1:9">
      <c r="A145" s="22">
        <v>2.86</v>
      </c>
      <c r="B145" s="24">
        <f t="shared" si="16"/>
        <v>-0.85999999999999988</v>
      </c>
      <c r="C145" s="3">
        <f t="shared" si="17"/>
        <v>-0.7910483316482515</v>
      </c>
      <c r="D145" s="3">
        <f t="shared" si="18"/>
        <v>-7.1163947657627541E-2</v>
      </c>
      <c r="E145" s="3">
        <f t="shared" si="19"/>
        <v>-1.4719633534715891E-2</v>
      </c>
      <c r="F145" s="3">
        <f t="shared" si="20"/>
        <v>-5.1960412879999065E-4</v>
      </c>
      <c r="G145" s="12">
        <f t="shared" si="21"/>
        <v>-0.86221227930587907</v>
      </c>
      <c r="H145" s="12">
        <f t="shared" si="22"/>
        <v>-0.87693191284059491</v>
      </c>
      <c r="I145" s="15">
        <f t="shared" si="23"/>
        <v>-0.87745151696939494</v>
      </c>
    </row>
    <row r="146" spans="1:9">
      <c r="A146" s="22">
        <v>2.88</v>
      </c>
      <c r="B146" s="24">
        <f t="shared" si="16"/>
        <v>-0.87999999999999989</v>
      </c>
      <c r="C146" s="3">
        <f t="shared" si="17"/>
        <v>-0.7962120553648685</v>
      </c>
      <c r="D146" s="3">
        <f t="shared" si="18"/>
        <v>-7.6042937594794413E-2</v>
      </c>
      <c r="E146" s="3">
        <f t="shared" si="19"/>
        <v>-1.9057631196730703E-2</v>
      </c>
      <c r="F146" s="3">
        <f t="shared" si="20"/>
        <v>-4.1138863228444488E-3</v>
      </c>
      <c r="G146" s="12">
        <f t="shared" si="21"/>
        <v>-0.87225499295966291</v>
      </c>
      <c r="H146" s="12">
        <f t="shared" si="22"/>
        <v>-0.89131262415639356</v>
      </c>
      <c r="I146" s="15">
        <f t="shared" si="23"/>
        <v>-0.89542651047923805</v>
      </c>
    </row>
    <row r="147" spans="1:9">
      <c r="A147" s="22">
        <v>2.9</v>
      </c>
      <c r="B147" s="24">
        <f t="shared" si="16"/>
        <v>-0.89999999999999991</v>
      </c>
      <c r="C147" s="3">
        <f t="shared" si="17"/>
        <v>-0.8005900139106864</v>
      </c>
      <c r="D147" s="3">
        <f t="shared" si="18"/>
        <v>-8.0246965034498338E-2</v>
      </c>
      <c r="E147" s="3">
        <f t="shared" si="19"/>
        <v>-2.2926366730030255E-2</v>
      </c>
      <c r="F147" s="3">
        <f t="shared" si="20"/>
        <v>-7.5100171095489185E-3</v>
      </c>
      <c r="G147" s="12">
        <f t="shared" si="21"/>
        <v>-0.88083697894518476</v>
      </c>
      <c r="H147" s="12">
        <f t="shared" si="22"/>
        <v>-0.90376334567521499</v>
      </c>
      <c r="I147" s="15">
        <f t="shared" si="23"/>
        <v>-0.9112733627847639</v>
      </c>
    </row>
    <row r="148" spans="1:9">
      <c r="A148" s="22">
        <v>2.92</v>
      </c>
      <c r="B148" s="24">
        <f t="shared" si="16"/>
        <v>-0.91999999999999993</v>
      </c>
      <c r="C148" s="3">
        <f t="shared" si="17"/>
        <v>-0.80417788676917834</v>
      </c>
      <c r="D148" s="3">
        <f t="shared" si="18"/>
        <v>-8.3738714731565328E-2</v>
      </c>
      <c r="E148" s="3">
        <f t="shared" si="19"/>
        <v>-2.6230579026187535E-2</v>
      </c>
      <c r="F148" s="3">
        <f t="shared" si="20"/>
        <v>-1.0544416836466694E-2</v>
      </c>
      <c r="G148" s="12">
        <f t="shared" si="21"/>
        <v>-0.8879166015007437</v>
      </c>
      <c r="H148" s="12">
        <f t="shared" si="22"/>
        <v>-0.91414718052693122</v>
      </c>
      <c r="I148" s="15">
        <f t="shared" si="23"/>
        <v>-0.9246915973633979</v>
      </c>
    </row>
    <row r="149" spans="1:9">
      <c r="A149" s="22">
        <v>2.94</v>
      </c>
      <c r="B149" s="24">
        <f t="shared" si="16"/>
        <v>-0.94</v>
      </c>
      <c r="C149" s="3">
        <f t="shared" si="17"/>
        <v>-0.80697213314300198</v>
      </c>
      <c r="D149" s="3">
        <f t="shared" si="18"/>
        <v>-8.6487193668489698E-2</v>
      </c>
      <c r="E149" s="3">
        <f t="shared" si="19"/>
        <v>-2.8888907412419396E-2</v>
      </c>
      <c r="F149" s="3">
        <f t="shared" si="20"/>
        <v>-1.3070929161605014E-2</v>
      </c>
      <c r="G149" s="12">
        <f t="shared" si="21"/>
        <v>-0.89345932681149165</v>
      </c>
      <c r="H149" s="12">
        <f t="shared" si="22"/>
        <v>-0.9223482342239111</v>
      </c>
      <c r="I149" s="15">
        <f t="shared" si="23"/>
        <v>-0.93541916338551612</v>
      </c>
    </row>
    <row r="150" spans="1:9">
      <c r="A150" s="22">
        <v>2.96</v>
      </c>
      <c r="B150" s="24">
        <f t="shared" si="16"/>
        <v>-0.96</v>
      </c>
      <c r="C150" s="3">
        <f t="shared" si="17"/>
        <v>-0.80896999544833981</v>
      </c>
      <c r="D150" s="3">
        <f t="shared" si="18"/>
        <v>-8.8468006151652026E-2</v>
      </c>
      <c r="E150" s="3">
        <f t="shared" si="19"/>
        <v>-3.0835895021370636E-2</v>
      </c>
      <c r="F150" s="3">
        <f t="shared" si="20"/>
        <v>-1.4967860889381996E-2</v>
      </c>
      <c r="G150" s="12">
        <f t="shared" si="21"/>
        <v>-0.89743800159999187</v>
      </c>
      <c r="H150" s="12">
        <f t="shared" si="22"/>
        <v>-0.9282738966213625</v>
      </c>
      <c r="I150" s="15">
        <f t="shared" si="23"/>
        <v>-0.94324175751074446</v>
      </c>
    </row>
    <row r="151" spans="1:9">
      <c r="A151" s="22">
        <v>2.98</v>
      </c>
      <c r="B151" s="24">
        <f t="shared" si="16"/>
        <v>-0.98</v>
      </c>
      <c r="C151" s="3">
        <f t="shared" si="17"/>
        <v>-0.81016950203630123</v>
      </c>
      <c r="D151" s="3">
        <f t="shared" si="18"/>
        <v>-8.9663570349222441E-2</v>
      </c>
      <c r="E151" s="3">
        <f t="shared" si="19"/>
        <v>-3.2023600556427459E-2</v>
      </c>
      <c r="F151" s="3">
        <f t="shared" si="20"/>
        <v>-1.6143843503025532E-2</v>
      </c>
      <c r="G151" s="12">
        <f t="shared" si="21"/>
        <v>-0.89983307238552368</v>
      </c>
      <c r="H151" s="12">
        <f t="shared" si="22"/>
        <v>-0.93185667294195118</v>
      </c>
      <c r="I151" s="15">
        <f t="shared" si="23"/>
        <v>-0.94800051644497674</v>
      </c>
    </row>
    <row r="152" spans="1:9">
      <c r="A152" s="22">
        <v>3</v>
      </c>
      <c r="B152" s="24">
        <f t="shared" si="16"/>
        <v>-1</v>
      </c>
      <c r="C152" s="3">
        <f t="shared" si="17"/>
        <v>-0.8105694691387022</v>
      </c>
      <c r="D152" s="3">
        <f t="shared" si="18"/>
        <v>-9.0063274348744685E-2</v>
      </c>
      <c r="E152" s="3">
        <f t="shared" si="19"/>
        <v>-3.242277876554809E-2</v>
      </c>
      <c r="F152" s="3">
        <f t="shared" si="20"/>
        <v>-1.6542234064055146E-2</v>
      </c>
      <c r="G152" s="12">
        <f t="shared" si="21"/>
        <v>-0.90063274348744693</v>
      </c>
      <c r="H152" s="12">
        <f t="shared" si="22"/>
        <v>-0.93305552225299504</v>
      </c>
      <c r="I152" s="15">
        <f t="shared" si="23"/>
        <v>-0.94959775631705023</v>
      </c>
    </row>
    <row r="153" spans="1:9">
      <c r="A153" s="22">
        <v>3.02</v>
      </c>
      <c r="B153" s="24">
        <f xml:space="preserve"> A153 - 4</f>
        <v>-0.98</v>
      </c>
      <c r="C153" s="3">
        <f t="shared" si="17"/>
        <v>-0.81016950203630123</v>
      </c>
      <c r="D153" s="3">
        <f t="shared" si="18"/>
        <v>-8.9663570349222455E-2</v>
      </c>
      <c r="E153" s="3">
        <f t="shared" si="19"/>
        <v>-3.2023600556427466E-2</v>
      </c>
      <c r="F153" s="3">
        <f t="shared" si="20"/>
        <v>-1.6143843503025553E-2</v>
      </c>
      <c r="G153" s="12">
        <f t="shared" si="21"/>
        <v>-0.89983307238552368</v>
      </c>
      <c r="H153" s="12">
        <f t="shared" si="22"/>
        <v>-0.93185667294195118</v>
      </c>
      <c r="I153" s="15">
        <f t="shared" si="23"/>
        <v>-0.94800051644497674</v>
      </c>
    </row>
    <row r="154" spans="1:9">
      <c r="A154" s="22">
        <v>3.04</v>
      </c>
      <c r="B154" s="24">
        <f t="shared" ref="B154:B202" si="24" xml:space="preserve"> A154 - 4</f>
        <v>-0.96</v>
      </c>
      <c r="C154" s="3">
        <f t="shared" si="17"/>
        <v>-0.80896999544833981</v>
      </c>
      <c r="D154" s="3">
        <f t="shared" si="18"/>
        <v>-8.846800615165204E-2</v>
      </c>
      <c r="E154" s="3">
        <f t="shared" si="19"/>
        <v>-3.0835895021370654E-2</v>
      </c>
      <c r="F154" s="3">
        <f t="shared" si="20"/>
        <v>-1.4967860889381991E-2</v>
      </c>
      <c r="G154" s="12">
        <f t="shared" si="21"/>
        <v>-0.89743800159999187</v>
      </c>
      <c r="H154" s="12">
        <f t="shared" si="22"/>
        <v>-0.9282738966213625</v>
      </c>
      <c r="I154" s="15">
        <f t="shared" si="23"/>
        <v>-0.94324175751074446</v>
      </c>
    </row>
    <row r="155" spans="1:9">
      <c r="A155" s="22">
        <v>3.06</v>
      </c>
      <c r="B155" s="24">
        <f t="shared" si="24"/>
        <v>-0.94</v>
      </c>
      <c r="C155" s="3">
        <f t="shared" si="17"/>
        <v>-0.80697213314300198</v>
      </c>
      <c r="D155" s="3">
        <f t="shared" si="18"/>
        <v>-8.6487193668489726E-2</v>
      </c>
      <c r="E155" s="3">
        <f t="shared" si="19"/>
        <v>-2.8888907412419423E-2</v>
      </c>
      <c r="F155" s="3">
        <f t="shared" si="20"/>
        <v>-1.3070929161605077E-2</v>
      </c>
      <c r="G155" s="12">
        <f t="shared" si="21"/>
        <v>-0.89345932681149165</v>
      </c>
      <c r="H155" s="12">
        <f t="shared" si="22"/>
        <v>-0.9223482342239111</v>
      </c>
      <c r="I155" s="15">
        <f t="shared" si="23"/>
        <v>-0.93541916338551623</v>
      </c>
    </row>
    <row r="156" spans="1:9">
      <c r="A156" s="22">
        <v>3.08</v>
      </c>
      <c r="B156" s="24">
        <f t="shared" si="24"/>
        <v>-0.91999999999999993</v>
      </c>
      <c r="C156" s="3">
        <f t="shared" si="17"/>
        <v>-0.80417788676917845</v>
      </c>
      <c r="D156" s="3">
        <f t="shared" si="18"/>
        <v>-8.3738714731565356E-2</v>
      </c>
      <c r="E156" s="3">
        <f t="shared" si="19"/>
        <v>-2.6230579026187566E-2</v>
      </c>
      <c r="F156" s="3">
        <f t="shared" si="20"/>
        <v>-1.054441683646668E-2</v>
      </c>
      <c r="G156" s="12">
        <f t="shared" si="21"/>
        <v>-0.88791660150074381</v>
      </c>
      <c r="H156" s="12">
        <f t="shared" si="22"/>
        <v>-0.91414718052693134</v>
      </c>
      <c r="I156" s="15">
        <f t="shared" si="23"/>
        <v>-0.92469159736339801</v>
      </c>
    </row>
    <row r="157" spans="1:9">
      <c r="A157" s="22">
        <v>3.1</v>
      </c>
      <c r="B157" s="24">
        <f t="shared" si="24"/>
        <v>-0.89999999999999991</v>
      </c>
      <c r="C157" s="3">
        <f t="shared" si="17"/>
        <v>-0.80059001391068652</v>
      </c>
      <c r="D157" s="3">
        <f t="shared" si="18"/>
        <v>-8.024696503449838E-2</v>
      </c>
      <c r="E157" s="3">
        <f t="shared" si="19"/>
        <v>-2.2926366730030293E-2</v>
      </c>
      <c r="F157" s="3">
        <f t="shared" si="20"/>
        <v>-7.5100171095489566E-3</v>
      </c>
      <c r="G157" s="12">
        <f t="shared" si="21"/>
        <v>-0.88083697894518487</v>
      </c>
      <c r="H157" s="12">
        <f t="shared" si="22"/>
        <v>-0.90376334567521521</v>
      </c>
      <c r="I157" s="15">
        <f t="shared" si="23"/>
        <v>-0.91127336278476412</v>
      </c>
    </row>
    <row r="158" spans="1:9">
      <c r="A158" s="22">
        <v>3.12</v>
      </c>
      <c r="B158" s="24">
        <f t="shared" si="24"/>
        <v>-0.87999999999999989</v>
      </c>
      <c r="C158" s="3">
        <f t="shared" si="17"/>
        <v>-0.7962120553648685</v>
      </c>
      <c r="D158" s="3">
        <f t="shared" si="18"/>
        <v>-7.6042937594794455E-2</v>
      </c>
      <c r="E158" s="3">
        <f t="shared" si="19"/>
        <v>-1.9057631196730748E-2</v>
      </c>
      <c r="F158" s="3">
        <f t="shared" si="20"/>
        <v>-4.1138863228445469E-3</v>
      </c>
      <c r="G158" s="12">
        <f t="shared" si="21"/>
        <v>-0.87225499295966291</v>
      </c>
      <c r="H158" s="12">
        <f t="shared" si="22"/>
        <v>-0.89131262415639367</v>
      </c>
      <c r="I158" s="15">
        <f t="shared" si="23"/>
        <v>-0.89542651047923827</v>
      </c>
    </row>
    <row r="159" spans="1:9">
      <c r="A159" s="22">
        <v>3.14</v>
      </c>
      <c r="B159" s="24">
        <f t="shared" si="24"/>
        <v>-0.85999999999999988</v>
      </c>
      <c r="C159" s="3">
        <f t="shared" si="17"/>
        <v>-0.79104833164825161</v>
      </c>
      <c r="D159" s="3">
        <f t="shared" si="18"/>
        <v>-7.1163947657627596E-2</v>
      </c>
      <c r="E159" s="3">
        <f t="shared" si="19"/>
        <v>-1.4719633534715946E-2</v>
      </c>
      <c r="F159" s="3">
        <f t="shared" si="20"/>
        <v>-5.1960412880003326E-4</v>
      </c>
      <c r="G159" s="12">
        <f t="shared" si="21"/>
        <v>-0.86221227930587918</v>
      </c>
      <c r="H159" s="12">
        <f t="shared" si="22"/>
        <v>-0.87693191284059513</v>
      </c>
      <c r="I159" s="15">
        <f t="shared" si="23"/>
        <v>-0.87745151696939516</v>
      </c>
    </row>
    <row r="160" spans="1:9">
      <c r="A160" s="22">
        <v>3.16</v>
      </c>
      <c r="B160" s="24">
        <f t="shared" si="24"/>
        <v>-0.83999999999999986</v>
      </c>
      <c r="C160" s="3">
        <f t="shared" si="17"/>
        <v>-0.78510393873272055</v>
      </c>
      <c r="D160" s="3">
        <f t="shared" si="18"/>
        <v>-6.5653301483082405E-2</v>
      </c>
      <c r="E160" s="3">
        <f t="shared" si="19"/>
        <v>-1.0019189643413515E-2</v>
      </c>
      <c r="F160" s="3">
        <f t="shared" si="20"/>
        <v>3.0997055651073679E-3</v>
      </c>
      <c r="G160" s="12">
        <f t="shared" si="21"/>
        <v>-0.85075724021580301</v>
      </c>
      <c r="H160" s="12">
        <f t="shared" si="22"/>
        <v>-0.86077642985921654</v>
      </c>
      <c r="I160" s="15">
        <f t="shared" si="23"/>
        <v>-0.85767672429410913</v>
      </c>
    </row>
    <row r="161" spans="1:9">
      <c r="A161" s="22">
        <v>3.18</v>
      </c>
      <c r="B161" s="24">
        <f t="shared" si="24"/>
        <v>-0.81999999999999984</v>
      </c>
      <c r="C161" s="3">
        <f t="shared" si="17"/>
        <v>-0.77838474301640748</v>
      </c>
      <c r="D161" s="3">
        <f t="shared" si="18"/>
        <v>-5.9559911956724158E-2</v>
      </c>
      <c r="E161" s="3">
        <f t="shared" si="19"/>
        <v>-5.0720400513062187E-3</v>
      </c>
      <c r="F161" s="3">
        <f t="shared" si="20"/>
        <v>6.5697133649263405E-3</v>
      </c>
      <c r="G161" s="12">
        <f t="shared" si="21"/>
        <v>-0.83794465497313164</v>
      </c>
      <c r="H161" s="12">
        <f t="shared" si="22"/>
        <v>-0.84301669502443788</v>
      </c>
      <c r="I161" s="15">
        <f t="shared" si="23"/>
        <v>-0.83644698165951159</v>
      </c>
    </row>
    <row r="162" spans="1:9">
      <c r="A162" s="22">
        <v>3.2</v>
      </c>
      <c r="B162" s="24">
        <f t="shared" si="24"/>
        <v>-0.79999999999999982</v>
      </c>
      <c r="C162" s="3">
        <f t="shared" si="17"/>
        <v>-0.77089737553426618</v>
      </c>
      <c r="D162" s="3">
        <f t="shared" si="18"/>
        <v>-5.2937864435363156E-2</v>
      </c>
      <c r="E162" s="3">
        <f t="shared" si="19"/>
        <v>-3.1778173846764203E-17</v>
      </c>
      <c r="F162" s="3">
        <f t="shared" si="20"/>
        <v>9.7232812228217787E-3</v>
      </c>
      <c r="G162" s="12">
        <f t="shared" si="21"/>
        <v>-0.82383523996962937</v>
      </c>
      <c r="H162" s="12">
        <f t="shared" si="22"/>
        <v>-0.82383523996962937</v>
      </c>
      <c r="I162" s="15">
        <f t="shared" si="23"/>
        <v>-0.81411195874680764</v>
      </c>
    </row>
    <row r="163" spans="1:9">
      <c r="A163" s="22">
        <v>3.22</v>
      </c>
      <c r="B163" s="24">
        <f t="shared" si="24"/>
        <v>-0.7799999999999998</v>
      </c>
      <c r="C163" s="3">
        <f t="shared" si="17"/>
        <v>-0.76264922541404034</v>
      </c>
      <c r="D163" s="3">
        <f t="shared" si="18"/>
        <v>-4.5845936681599045E-2</v>
      </c>
      <c r="E163" s="3">
        <f t="shared" si="19"/>
        <v>5.0720400513062699E-3</v>
      </c>
      <c r="F163" s="3">
        <f t="shared" si="20"/>
        <v>1.2408512887865859E-2</v>
      </c>
      <c r="G163" s="12">
        <f t="shared" si="21"/>
        <v>-0.80849516209563943</v>
      </c>
      <c r="H163" s="12">
        <f t="shared" si="22"/>
        <v>-0.80342312204433319</v>
      </c>
      <c r="I163" s="15">
        <f t="shared" si="23"/>
        <v>-0.79101460915646737</v>
      </c>
    </row>
    <row r="164" spans="1:9">
      <c r="A164" s="22">
        <v>3.24</v>
      </c>
      <c r="B164" s="24">
        <f t="shared" si="24"/>
        <v>-0.75999999999999979</v>
      </c>
      <c r="C164" s="3">
        <f t="shared" si="17"/>
        <v>-0.75364843258408787</v>
      </c>
      <c r="D164" s="3">
        <f t="shared" si="18"/>
        <v>-3.8347077148239282E-2</v>
      </c>
      <c r="E164" s="3">
        <f t="shared" si="19"/>
        <v>1.0019189643413563E-2</v>
      </c>
      <c r="F164" s="3">
        <f t="shared" si="20"/>
        <v>1.4496070213180673E-2</v>
      </c>
      <c r="G164" s="12">
        <f t="shared" si="21"/>
        <v>-0.79199550973232713</v>
      </c>
      <c r="H164" s="12">
        <f t="shared" si="22"/>
        <v>-0.7819763200889136</v>
      </c>
      <c r="I164" s="15">
        <f t="shared" si="23"/>
        <v>-0.76748024987573293</v>
      </c>
    </row>
    <row r="165" spans="1:9">
      <c r="A165" s="22">
        <v>3.26</v>
      </c>
      <c r="B165" s="24">
        <f t="shared" si="24"/>
        <v>-0.74000000000000021</v>
      </c>
      <c r="C165" s="3">
        <f t="shared" si="17"/>
        <v>-0.74390387974025318</v>
      </c>
      <c r="D165" s="3">
        <f t="shared" si="18"/>
        <v>-3.0507846243375058E-2</v>
      </c>
      <c r="E165" s="3">
        <f t="shared" si="19"/>
        <v>1.4719633534715887E-2</v>
      </c>
      <c r="F165" s="3">
        <f t="shared" si="20"/>
        <v>1.5885402918702177E-2</v>
      </c>
      <c r="G165" s="12">
        <f t="shared" si="21"/>
        <v>-0.77441172598362829</v>
      </c>
      <c r="H165" s="12">
        <f t="shared" si="22"/>
        <v>-0.75969209244891245</v>
      </c>
      <c r="I165" s="15">
        <f t="shared" si="23"/>
        <v>-0.74380668953021023</v>
      </c>
    </row>
    <row r="166" spans="1:9">
      <c r="A166" s="22">
        <v>3.28</v>
      </c>
      <c r="B166" s="24">
        <f t="shared" si="24"/>
        <v>-0.7200000000000002</v>
      </c>
      <c r="C166" s="3">
        <f t="shared" si="17"/>
        <v>-0.73342518357971842</v>
      </c>
      <c r="D166" s="3">
        <f t="shared" si="18"/>
        <v>-2.2397825535486759E-2</v>
      </c>
      <c r="E166" s="3">
        <f t="shared" si="19"/>
        <v>1.90576311967307E-2</v>
      </c>
      <c r="F166" s="3">
        <f t="shared" si="20"/>
        <v>1.6509591743843661E-2</v>
      </c>
      <c r="G166" s="12">
        <f t="shared" si="21"/>
        <v>-0.75582300911520517</v>
      </c>
      <c r="H166" s="12">
        <f t="shared" si="22"/>
        <v>-0.73676537791847452</v>
      </c>
      <c r="I166" s="15">
        <f t="shared" si="23"/>
        <v>-0.72025578617463082</v>
      </c>
    </row>
    <row r="167" spans="1:9">
      <c r="A167" s="22">
        <v>3.3</v>
      </c>
      <c r="B167" s="24">
        <f t="shared" si="24"/>
        <v>-0.70000000000000018</v>
      </c>
      <c r="C167" s="3">
        <f t="shared" si="17"/>
        <v>-0.72222268531048561</v>
      </c>
      <c r="D167" s="3">
        <f t="shared" si="18"/>
        <v>-1.4089000142517554E-2</v>
      </c>
      <c r="E167" s="3">
        <f t="shared" si="19"/>
        <v>2.2926366730030168E-2</v>
      </c>
      <c r="F167" s="3">
        <f t="shared" si="20"/>
        <v>1.6338571712462995E-2</v>
      </c>
      <c r="G167" s="12">
        <f t="shared" si="21"/>
        <v>-0.73631168545300318</v>
      </c>
      <c r="H167" s="12">
        <f t="shared" si="22"/>
        <v>-0.71338531872297306</v>
      </c>
      <c r="I167" s="15">
        <f t="shared" si="23"/>
        <v>-0.69704674701051006</v>
      </c>
    </row>
    <row r="168" spans="1:9">
      <c r="A168" s="22">
        <v>3.32</v>
      </c>
      <c r="B168" s="24">
        <f t="shared" si="24"/>
        <v>-0.68000000000000016</v>
      </c>
      <c r="C168" s="3">
        <f t="shared" si="17"/>
        <v>-0.71030744044585326</v>
      </c>
      <c r="D168" s="3">
        <f t="shared" si="18"/>
        <v>-5.6551197868689443E-3</v>
      </c>
      <c r="E168" s="3">
        <f t="shared" si="19"/>
        <v>2.6230579026187532E-2</v>
      </c>
      <c r="F168" s="3">
        <f t="shared" si="20"/>
        <v>1.5380580256818153E-2</v>
      </c>
      <c r="G168" s="12">
        <f t="shared" si="21"/>
        <v>-0.7159625602327222</v>
      </c>
      <c r="H168" s="12">
        <f t="shared" si="22"/>
        <v>-0.68973198120653467</v>
      </c>
      <c r="I168" s="15">
        <f t="shared" si="23"/>
        <v>-0.67435140094971657</v>
      </c>
    </row>
    <row r="169" spans="1:9">
      <c r="A169" s="22">
        <v>3.34</v>
      </c>
      <c r="B169" s="24">
        <f t="shared" si="24"/>
        <v>-0.66000000000000014</v>
      </c>
      <c r="C169" s="3">
        <f t="shared" si="17"/>
        <v>-0.69769120789395733</v>
      </c>
      <c r="D169" s="3">
        <f t="shared" si="18"/>
        <v>2.8289558123557198E-3</v>
      </c>
      <c r="E169" s="3">
        <f t="shared" si="19"/>
        <v>2.8888907412419396E-2</v>
      </c>
      <c r="F169" s="3">
        <f t="shared" si="20"/>
        <v>1.3681760449482961E-2</v>
      </c>
      <c r="G169" s="12">
        <f t="shared" si="21"/>
        <v>-0.69486225208160157</v>
      </c>
      <c r="H169" s="12">
        <f t="shared" si="22"/>
        <v>-0.66597334466918223</v>
      </c>
      <c r="I169" s="15">
        <f t="shared" si="23"/>
        <v>-0.65229158421969924</v>
      </c>
    </row>
    <row r="170" spans="1:9">
      <c r="A170" s="22">
        <v>3.36</v>
      </c>
      <c r="B170" s="24">
        <f t="shared" si="24"/>
        <v>-0.64000000000000012</v>
      </c>
      <c r="C170" s="3">
        <f t="shared" si="17"/>
        <v>-0.68438643835315038</v>
      </c>
      <c r="D170" s="3">
        <f t="shared" si="18"/>
        <v>1.128792139951711E-2</v>
      </c>
      <c r="E170" s="3">
        <f t="shared" si="19"/>
        <v>3.0835895021370636E-2</v>
      </c>
      <c r="F170" s="3">
        <f t="shared" si="20"/>
        <v>1.1323938454143973E-2</v>
      </c>
      <c r="G170" s="12">
        <f t="shared" si="21"/>
        <v>-0.67309851695363332</v>
      </c>
      <c r="H170" s="12">
        <f t="shared" si="22"/>
        <v>-0.64226262193226269</v>
      </c>
      <c r="I170" s="15">
        <f t="shared" si="23"/>
        <v>-0.63093868347811877</v>
      </c>
    </row>
    <row r="171" spans="1:9">
      <c r="A171" s="22">
        <v>3.38</v>
      </c>
      <c r="B171" s="24">
        <f t="shared" si="24"/>
        <v>-0.62000000000000011</v>
      </c>
      <c r="C171" s="3">
        <f t="shared" si="17"/>
        <v>-0.67040626202466458</v>
      </c>
      <c r="D171" s="3">
        <f t="shared" si="18"/>
        <v>1.9646694597221088E-2</v>
      </c>
      <c r="E171" s="3">
        <f t="shared" si="19"/>
        <v>3.2023600556427459E-2</v>
      </c>
      <c r="F171" s="3">
        <f t="shared" si="20"/>
        <v>8.4206822476406516E-3</v>
      </c>
      <c r="G171" s="12">
        <f t="shared" si="21"/>
        <v>-0.65075956742744345</v>
      </c>
      <c r="H171" s="12">
        <f t="shared" si="22"/>
        <v>-0.61873596687101595</v>
      </c>
      <c r="I171" s="15">
        <f t="shared" si="23"/>
        <v>-0.61031528462337525</v>
      </c>
    </row>
    <row r="172" spans="1:9">
      <c r="A172" s="22">
        <v>3.4</v>
      </c>
      <c r="B172" s="24">
        <f t="shared" si="24"/>
        <v>-0.60000000000000009</v>
      </c>
      <c r="C172" s="3">
        <f t="shared" si="17"/>
        <v>-0.65576447565468965</v>
      </c>
      <c r="D172" s="3">
        <f t="shared" si="18"/>
        <v>2.7831082342815176E-2</v>
      </c>
      <c r="E172" s="3">
        <f t="shared" si="19"/>
        <v>3.242277876554809E-2</v>
      </c>
      <c r="F172" s="3">
        <f t="shared" si="20"/>
        <v>5.111831450721244E-3</v>
      </c>
      <c r="G172" s="12">
        <f t="shared" si="21"/>
        <v>-0.62793339331187448</v>
      </c>
      <c r="H172" s="12">
        <f t="shared" si="22"/>
        <v>-0.59551061454632637</v>
      </c>
      <c r="I172" s="15">
        <f t="shared" si="23"/>
        <v>-0.59039878309560512</v>
      </c>
    </row>
    <row r="173" spans="1:9">
      <c r="A173" s="22">
        <v>3.42</v>
      </c>
      <c r="B173" s="24">
        <f t="shared" si="24"/>
        <v>-0.58000000000000007</v>
      </c>
      <c r="C173" s="3">
        <f t="shared" si="17"/>
        <v>-0.64047552891864823</v>
      </c>
      <c r="D173" s="3">
        <f t="shared" si="18"/>
        <v>3.5768439431265404E-2</v>
      </c>
      <c r="E173" s="3">
        <f t="shared" si="19"/>
        <v>3.2023600556427466E-2</v>
      </c>
      <c r="F173" s="3">
        <f t="shared" si="20"/>
        <v>1.5567617462882882E-3</v>
      </c>
      <c r="G173" s="12">
        <f t="shared" si="21"/>
        <v>-0.60470708948738283</v>
      </c>
      <c r="H173" s="12">
        <f t="shared" si="22"/>
        <v>-0.57268348893095533</v>
      </c>
      <c r="I173" s="15">
        <f t="shared" si="23"/>
        <v>-0.57112672718466706</v>
      </c>
    </row>
    <row r="174" spans="1:9">
      <c r="A174" s="22">
        <v>3.44</v>
      </c>
      <c r="B174" s="24">
        <f t="shared" si="24"/>
        <v>-0.56000000000000005</v>
      </c>
      <c r="C174" s="3">
        <f t="shared" si="17"/>
        <v>-0.62455451016111174</v>
      </c>
      <c r="D174" s="3">
        <f t="shared" si="18"/>
        <v>4.3388313319138526E-2</v>
      </c>
      <c r="E174" s="3">
        <f t="shared" si="19"/>
        <v>3.0835895021370654E-2</v>
      </c>
      <c r="F174" s="3">
        <f t="shared" si="20"/>
        <v>-2.0732916856255773E-3</v>
      </c>
      <c r="G174" s="12">
        <f t="shared" si="21"/>
        <v>-0.58116619684197324</v>
      </c>
      <c r="H174" s="12">
        <f t="shared" si="22"/>
        <v>-0.55033030182060261</v>
      </c>
      <c r="I174" s="15">
        <f t="shared" si="23"/>
        <v>-0.55240359350622814</v>
      </c>
    </row>
    <row r="175" spans="1:9">
      <c r="A175" s="22">
        <v>3.46</v>
      </c>
      <c r="B175" s="24">
        <f t="shared" si="24"/>
        <v>-0.54</v>
      </c>
      <c r="C175" s="3">
        <f t="shared" si="17"/>
        <v>-0.60801713150542558</v>
      </c>
      <c r="D175" s="3">
        <f t="shared" si="18"/>
        <v>5.0623069466365397E-2</v>
      </c>
      <c r="E175" s="3">
        <f t="shared" si="19"/>
        <v>2.8888907412419423E-2</v>
      </c>
      <c r="F175" s="3">
        <f t="shared" si="20"/>
        <v>-5.6034819630687736E-3</v>
      </c>
      <c r="G175" s="12">
        <f t="shared" si="21"/>
        <v>-0.55739406203906017</v>
      </c>
      <c r="H175" s="12">
        <f t="shared" si="22"/>
        <v>-0.52850515462664072</v>
      </c>
      <c r="I175" s="15">
        <f t="shared" si="23"/>
        <v>-0.53410863658970953</v>
      </c>
    </row>
    <row r="176" spans="1:9">
      <c r="A176" s="22">
        <v>3.48</v>
      </c>
      <c r="B176" s="24">
        <f t="shared" si="24"/>
        <v>-0.52</v>
      </c>
      <c r="C176" s="3">
        <f t="shared" si="17"/>
        <v>-0.59087971334774192</v>
      </c>
      <c r="D176" s="3">
        <f t="shared" si="18"/>
        <v>5.7408491665207596E-2</v>
      </c>
      <c r="E176" s="3">
        <f t="shared" si="19"/>
        <v>2.6230579026187639E-2</v>
      </c>
      <c r="F176" s="3">
        <f t="shared" si="20"/>
        <v>-8.8637722603350354E-3</v>
      </c>
      <c r="G176" s="12">
        <f t="shared" si="21"/>
        <v>-0.53347122168253436</v>
      </c>
      <c r="H176" s="12">
        <f t="shared" si="22"/>
        <v>-0.50724064265634672</v>
      </c>
      <c r="I176" s="15">
        <f t="shared" si="23"/>
        <v>-0.5161044149166818</v>
      </c>
    </row>
    <row r="177" spans="1:9">
      <c r="A177" s="22">
        <v>3.5</v>
      </c>
      <c r="B177" s="24">
        <f t="shared" si="24"/>
        <v>-0.5</v>
      </c>
      <c r="C177" s="3">
        <f t="shared" si="17"/>
        <v>-0.57315916825075641</v>
      </c>
      <c r="D177" s="3">
        <f t="shared" si="18"/>
        <v>6.3684352027861824E-2</v>
      </c>
      <c r="E177" s="3">
        <f t="shared" si="19"/>
        <v>2.2926366730030297E-2</v>
      </c>
      <c r="F177" s="3">
        <f t="shared" si="20"/>
        <v>-1.1697125882668446E-2</v>
      </c>
      <c r="G177" s="12">
        <f t="shared" si="21"/>
        <v>-0.50947481622289459</v>
      </c>
      <c r="H177" s="12">
        <f t="shared" si="22"/>
        <v>-0.4865484494928643</v>
      </c>
      <c r="I177" s="15">
        <f t="shared" si="23"/>
        <v>-0.49824557537553277</v>
      </c>
    </row>
    <row r="178" spans="1:9">
      <c r="A178" s="22">
        <v>3.52</v>
      </c>
      <c r="B178" s="24">
        <f t="shared" si="24"/>
        <v>-0.48</v>
      </c>
      <c r="C178" s="3">
        <f t="shared" si="17"/>
        <v>-0.55487298425305231</v>
      </c>
      <c r="D178" s="3">
        <f t="shared" si="18"/>
        <v>6.9394945573456712E-2</v>
      </c>
      <c r="E178" s="3">
        <f t="shared" si="19"/>
        <v>1.9057631196730752E-2</v>
      </c>
      <c r="F178" s="3">
        <f t="shared" si="20"/>
        <v>-1.396707017047245E-2</v>
      </c>
      <c r="G178" s="12">
        <f t="shared" si="21"/>
        <v>-0.4854780386795956</v>
      </c>
      <c r="H178" s="12">
        <f t="shared" si="22"/>
        <v>-0.46642040748286484</v>
      </c>
      <c r="I178" s="15">
        <f t="shared" si="23"/>
        <v>-0.48038747765333728</v>
      </c>
    </row>
    <row r="179" spans="1:9">
      <c r="A179" s="22">
        <v>3.54</v>
      </c>
      <c r="B179" s="24">
        <f t="shared" si="24"/>
        <v>-0.45999999999999996</v>
      </c>
      <c r="C179" s="3">
        <f t="shared" si="17"/>
        <v>-0.53603920761051771</v>
      </c>
      <c r="D179" s="3">
        <f t="shared" si="18"/>
        <v>7.4489584669407125E-2</v>
      </c>
      <c r="E179" s="3">
        <f t="shared" si="19"/>
        <v>1.471963353471595E-2</v>
      </c>
      <c r="F179" s="3">
        <f t="shared" si="20"/>
        <v>-1.5564269906408971E-2</v>
      </c>
      <c r="G179" s="12">
        <f t="shared" si="21"/>
        <v>-0.46154962294111057</v>
      </c>
      <c r="H179" s="12">
        <f t="shared" si="22"/>
        <v>-0.44682998940639462</v>
      </c>
      <c r="I179" s="15">
        <f t="shared" si="23"/>
        <v>-0.46239425931280359</v>
      </c>
    </row>
    <row r="180" spans="1:9">
      <c r="A180" s="22">
        <v>3.56</v>
      </c>
      <c r="B180" s="24">
        <f t="shared" si="24"/>
        <v>-0.43999999999999995</v>
      </c>
      <c r="C180" s="3">
        <f t="shared" si="17"/>
        <v>-0.51667642498686894</v>
      </c>
      <c r="D180" s="3">
        <f t="shared" si="18"/>
        <v>7.8923048938428136E-2</v>
      </c>
      <c r="E180" s="3">
        <f t="shared" si="19"/>
        <v>1.0019189643413518E-2</v>
      </c>
      <c r="F180" s="3">
        <f t="shared" si="20"/>
        <v>-1.6411793607534253E-2</v>
      </c>
      <c r="G180" s="12">
        <f t="shared" si="21"/>
        <v>-0.43775337604844078</v>
      </c>
      <c r="H180" s="12">
        <f t="shared" si="22"/>
        <v>-0.42773418640502725</v>
      </c>
      <c r="I180" s="15">
        <f t="shared" si="23"/>
        <v>-0.4441459800125615</v>
      </c>
    </row>
    <row r="181" spans="1:9">
      <c r="A181" s="22">
        <v>3.58</v>
      </c>
      <c r="B181" s="24">
        <f t="shared" si="24"/>
        <v>-0.41999999999999993</v>
      </c>
      <c r="C181" s="3">
        <f t="shared" si="17"/>
        <v>-0.49680374511085923</v>
      </c>
      <c r="D181" s="3">
        <f t="shared" si="18"/>
        <v>8.2655986637805809E-2</v>
      </c>
      <c r="E181" s="3">
        <f t="shared" si="19"/>
        <v>5.0720400513063367E-3</v>
      </c>
      <c r="F181" s="3">
        <f t="shared" si="20"/>
        <v>-1.6468819043734737E-2</v>
      </c>
      <c r="G181" s="12">
        <f t="shared" si="21"/>
        <v>-0.41414775847305341</v>
      </c>
      <c r="H181" s="12">
        <f t="shared" si="22"/>
        <v>-0.40907571842174706</v>
      </c>
      <c r="I181" s="15">
        <f t="shared" si="23"/>
        <v>-0.42554453746548182</v>
      </c>
    </row>
    <row r="182" spans="1:9">
      <c r="A182" s="22">
        <v>3.6</v>
      </c>
      <c r="B182" s="24">
        <f t="shared" si="24"/>
        <v>-0.39999999999999991</v>
      </c>
      <c r="C182" s="3">
        <f t="shared" si="17"/>
        <v>-0.47644077991826828</v>
      </c>
      <c r="D182" s="3">
        <f t="shared" si="18"/>
        <v>8.5655263948251778E-2</v>
      </c>
      <c r="E182" s="3">
        <f t="shared" si="19"/>
        <v>3.5750445577609731E-17</v>
      </c>
      <c r="F182" s="3">
        <f t="shared" si="20"/>
        <v>-1.5732599500699298E-2</v>
      </c>
      <c r="G182" s="12">
        <f t="shared" si="21"/>
        <v>-0.39078551597001648</v>
      </c>
      <c r="H182" s="12">
        <f t="shared" si="22"/>
        <v>-0.39078551597001643</v>
      </c>
      <c r="I182" s="15">
        <f t="shared" si="23"/>
        <v>-0.4065181154707157</v>
      </c>
    </row>
    <row r="183" spans="1:9">
      <c r="A183" s="22">
        <v>3.62</v>
      </c>
      <c r="B183" s="24">
        <f t="shared" si="24"/>
        <v>-0.37999999999999989</v>
      </c>
      <c r="C183" s="3">
        <f t="shared" si="17"/>
        <v>-0.45560762519729031</v>
      </c>
      <c r="D183" s="3">
        <f t="shared" si="18"/>
        <v>8.7894259072027969E-2</v>
      </c>
      <c r="E183" s="3">
        <f t="shared" si="19"/>
        <v>-5.0720400513062655E-3</v>
      </c>
      <c r="F183" s="3">
        <f t="shared" si="20"/>
        <v>-1.423859607946852E-2</v>
      </c>
      <c r="G183" s="12">
        <f t="shared" si="21"/>
        <v>-0.36771336612526234</v>
      </c>
      <c r="H183" s="12">
        <f t="shared" si="22"/>
        <v>-0.37278540617656863</v>
      </c>
      <c r="I183" s="15">
        <f t="shared" si="23"/>
        <v>-0.38702400225603717</v>
      </c>
    </row>
    <row r="184" spans="1:9">
      <c r="A184" s="22">
        <v>3.64</v>
      </c>
      <c r="B184" s="24">
        <f t="shared" si="24"/>
        <v>-0.35999999999999988</v>
      </c>
      <c r="C184" s="3">
        <f t="shared" si="17"/>
        <v>-0.43432484075641725</v>
      </c>
      <c r="D184" s="3">
        <f t="shared" si="18"/>
        <v>8.9353098529908692E-2</v>
      </c>
      <c r="E184" s="3">
        <f t="shared" si="19"/>
        <v>-1.001918964341356E-2</v>
      </c>
      <c r="F184" s="3">
        <f t="shared" si="20"/>
        <v>-1.2058769660157963E-2</v>
      </c>
      <c r="G184" s="12">
        <f t="shared" si="21"/>
        <v>-0.34497174222650856</v>
      </c>
      <c r="H184" s="12">
        <f t="shared" si="22"/>
        <v>-0.35499093186992214</v>
      </c>
      <c r="I184" s="15">
        <f t="shared" si="23"/>
        <v>-0.3670497015300801</v>
      </c>
    </row>
    <row r="185" spans="1:9">
      <c r="A185" s="22">
        <v>3.66</v>
      </c>
      <c r="B185" s="24">
        <f t="shared" si="24"/>
        <v>-0.33999999999999986</v>
      </c>
      <c r="C185" s="3">
        <f t="shared" si="17"/>
        <v>-0.41261343013439178</v>
      </c>
      <c r="D185" s="3">
        <f t="shared" si="18"/>
        <v>9.001883355958902E-2</v>
      </c>
      <c r="E185" s="3">
        <f t="shared" si="19"/>
        <v>-1.4719633534715988E-2</v>
      </c>
      <c r="F185" s="3">
        <f t="shared" si="20"/>
        <v>-9.2981147999446935E-3</v>
      </c>
      <c r="G185" s="12">
        <f t="shared" si="21"/>
        <v>-0.32259459657480277</v>
      </c>
      <c r="H185" s="12">
        <f t="shared" si="22"/>
        <v>-0.33731423010951878</v>
      </c>
      <c r="I185" s="15">
        <f t="shared" si="23"/>
        <v>-0.34661234490946347</v>
      </c>
    </row>
    <row r="186" spans="1:9">
      <c r="A186" s="22">
        <v>3.68</v>
      </c>
      <c r="B186" s="24">
        <f t="shared" si="24"/>
        <v>-0.31999999999999984</v>
      </c>
      <c r="C186" s="3">
        <f t="shared" si="17"/>
        <v>-0.39049481987224671</v>
      </c>
      <c r="D186" s="3">
        <f t="shared" si="18"/>
        <v>8.9885555049815533E-2</v>
      </c>
      <c r="E186" s="3">
        <f t="shared" si="19"/>
        <v>-1.9057631196730696E-2</v>
      </c>
      <c r="F186" s="3">
        <f t="shared" si="20"/>
        <v>-6.089602515235589E-3</v>
      </c>
      <c r="G186" s="12">
        <f t="shared" si="21"/>
        <v>-0.30060926482243117</v>
      </c>
      <c r="H186" s="12">
        <f t="shared" si="22"/>
        <v>-0.31966689601916187</v>
      </c>
      <c r="I186" s="15">
        <f t="shared" si="23"/>
        <v>-0.32575649853439748</v>
      </c>
    </row>
    <row r="187" spans="1:9">
      <c r="A187" s="22">
        <v>3.7</v>
      </c>
      <c r="B187" s="24">
        <f t="shared" si="24"/>
        <v>-0.29999999999999982</v>
      </c>
      <c r="C187" s="3">
        <f t="shared" si="17"/>
        <v>-0.3679908383678987</v>
      </c>
      <c r="D187" s="3">
        <f t="shared" si="18"/>
        <v>8.8954445990076292E-2</v>
      </c>
      <c r="E187" s="3">
        <f t="shared" si="19"/>
        <v>-2.2926366730030248E-2</v>
      </c>
      <c r="F187" s="3">
        <f t="shared" si="20"/>
        <v>-2.5877755363807333E-3</v>
      </c>
      <c r="G187" s="12">
        <f t="shared" si="21"/>
        <v>-0.27903639237782241</v>
      </c>
      <c r="H187" s="12">
        <f t="shared" si="22"/>
        <v>-0.30196275910785264</v>
      </c>
      <c r="I187" s="15">
        <f t="shared" si="23"/>
        <v>-0.30455053464423337</v>
      </c>
    </row>
    <row r="188" spans="1:9">
      <c r="A188" s="22">
        <v>3.72</v>
      </c>
      <c r="B188" s="24">
        <f t="shared" si="24"/>
        <v>-0.2799999999999998</v>
      </c>
      <c r="C188" s="3">
        <f t="shared" si="17"/>
        <v>-0.3451236943341533</v>
      </c>
      <c r="D188" s="3">
        <f t="shared" si="18"/>
        <v>8.7233770970302285E-2</v>
      </c>
      <c r="E188" s="3">
        <f t="shared" si="19"/>
        <v>-2.6230579026187594E-2</v>
      </c>
      <c r="F188" s="3">
        <f t="shared" si="20"/>
        <v>1.0386954710574954E-3</v>
      </c>
      <c r="G188" s="12">
        <f t="shared" si="21"/>
        <v>-0.25788992336385103</v>
      </c>
      <c r="H188" s="12">
        <f t="shared" si="22"/>
        <v>-0.28412050239003861</v>
      </c>
      <c r="I188" s="15">
        <f t="shared" si="23"/>
        <v>-0.2830818069189811</v>
      </c>
    </row>
    <row r="189" spans="1:9">
      <c r="A189" s="22">
        <v>3.74</v>
      </c>
      <c r="B189" s="24">
        <f t="shared" si="24"/>
        <v>-0.25999999999999979</v>
      </c>
      <c r="C189" s="3">
        <f t="shared" si="17"/>
        <v>-0.32191595488138924</v>
      </c>
      <c r="D189" s="3">
        <f t="shared" si="18"/>
        <v>8.4738802823782239E-2</v>
      </c>
      <c r="E189" s="3">
        <f t="shared" si="19"/>
        <v>-2.8888907412419448E-2</v>
      </c>
      <c r="F189" s="3">
        <f t="shared" si="20"/>
        <v>4.6151361778905926E-3</v>
      </c>
      <c r="G189" s="12">
        <f t="shared" si="21"/>
        <v>-0.237177152057607</v>
      </c>
      <c r="H189" s="12">
        <f t="shared" si="22"/>
        <v>-0.26606605947002643</v>
      </c>
      <c r="I189" s="15">
        <f t="shared" si="23"/>
        <v>-0.26145092329213582</v>
      </c>
    </row>
    <row r="190" spans="1:9">
      <c r="A190" s="22">
        <v>3.76</v>
      </c>
      <c r="B190" s="24">
        <f t="shared" si="24"/>
        <v>-0.24000000000000021</v>
      </c>
      <c r="C190" s="3">
        <f t="shared" si="17"/>
        <v>-0.29839052324654225</v>
      </c>
      <c r="D190" s="3">
        <f t="shared" si="18"/>
        <v>8.1491687064413176E-2</v>
      </c>
      <c r="E190" s="3">
        <f t="shared" si="19"/>
        <v>-3.0835895021370633E-2</v>
      </c>
      <c r="F190" s="3">
        <f t="shared" si="20"/>
        <v>7.9692820382091037E-3</v>
      </c>
      <c r="G190" s="12">
        <f t="shared" si="21"/>
        <v>-0.21689883618212907</v>
      </c>
      <c r="H190" s="12">
        <f t="shared" si="22"/>
        <v>-0.2477347312034997</v>
      </c>
      <c r="I190" s="15">
        <f t="shared" si="23"/>
        <v>-0.23976544916529061</v>
      </c>
    </row>
    <row r="191" spans="1:9">
      <c r="A191" s="22">
        <v>3.78</v>
      </c>
      <c r="B191" s="24">
        <f t="shared" si="24"/>
        <v>-0.2200000000000002</v>
      </c>
      <c r="C191" s="3">
        <f t="shared" si="17"/>
        <v>-0.27457061619037459</v>
      </c>
      <c r="D191" s="3">
        <f t="shared" si="18"/>
        <v>7.7521245321550789E-2</v>
      </c>
      <c r="E191" s="3">
        <f t="shared" si="19"/>
        <v>-3.2023600556427438E-2</v>
      </c>
      <c r="F191" s="3">
        <f t="shared" si="20"/>
        <v>1.0939575665520715E-2</v>
      </c>
      <c r="G191" s="12">
        <f t="shared" si="21"/>
        <v>-0.19704937086882379</v>
      </c>
      <c r="H191" s="12">
        <f t="shared" si="22"/>
        <v>-0.22907297142525124</v>
      </c>
      <c r="I191" s="15">
        <f t="shared" si="23"/>
        <v>-0.21813339575973051</v>
      </c>
    </row>
    <row r="192" spans="1:9">
      <c r="A192" s="22">
        <v>3.8</v>
      </c>
      <c r="B192" s="24">
        <f t="shared" si="24"/>
        <v>-0.20000000000000018</v>
      </c>
      <c r="C192" s="3">
        <f t="shared" si="17"/>
        <v>-0.2504797410853386</v>
      </c>
      <c r="D192" s="3">
        <f t="shared" si="18"/>
        <v>7.2862719517187854E-2</v>
      </c>
      <c r="E192" s="3">
        <f t="shared" si="19"/>
        <v>-3.242277876554809E-2</v>
      </c>
      <c r="F192" s="3">
        <f t="shared" si="20"/>
        <v>1.3382948482748699E-2</v>
      </c>
      <c r="G192" s="12">
        <f t="shared" si="21"/>
        <v>-0.17761702156815073</v>
      </c>
      <c r="H192" s="12">
        <f t="shared" si="22"/>
        <v>-0.21003980033369882</v>
      </c>
      <c r="I192" s="15">
        <f t="shared" si="23"/>
        <v>-0.19665685185095011</v>
      </c>
    </row>
    <row r="193" spans="1:9">
      <c r="A193" s="22">
        <v>3.82</v>
      </c>
      <c r="B193" s="24">
        <f t="shared" si="24"/>
        <v>-0.18000000000000016</v>
      </c>
      <c r="C193" s="3">
        <f t="shared" si="17"/>
        <v>-0.22614167271663776</v>
      </c>
      <c r="D193" s="3">
        <f t="shared" si="18"/>
        <v>6.7557459056158481E-2</v>
      </c>
      <c r="E193" s="3">
        <f t="shared" si="19"/>
        <v>-3.2023600556427473E-2</v>
      </c>
      <c r="F193" s="3">
        <f t="shared" si="20"/>
        <v>1.5181711831433714E-2</v>
      </c>
      <c r="G193" s="12">
        <f t="shared" si="21"/>
        <v>-0.15858421366047928</v>
      </c>
      <c r="H193" s="12">
        <f t="shared" si="22"/>
        <v>-0.19060781421690676</v>
      </c>
      <c r="I193" s="15">
        <f t="shared" si="23"/>
        <v>-0.17542610238547304</v>
      </c>
    </row>
    <row r="194" spans="1:9">
      <c r="A194" s="22">
        <v>3.84</v>
      </c>
      <c r="B194" s="24">
        <f t="shared" si="24"/>
        <v>-0.16000000000000014</v>
      </c>
      <c r="C194" s="3">
        <f t="shared" si="17"/>
        <v>-0.20158042981938054</v>
      </c>
      <c r="D194" s="3">
        <f t="shared" si="18"/>
        <v>6.1652553805894669E-2</v>
      </c>
      <c r="E194" s="3">
        <f t="shared" si="19"/>
        <v>-3.0835895021370657E-2</v>
      </c>
      <c r="F194" s="3">
        <f t="shared" si="20"/>
        <v>1.6249225619691176E-2</v>
      </c>
      <c r="G194" s="12">
        <f t="shared" si="21"/>
        <v>-0.13992787601348589</v>
      </c>
      <c r="H194" s="12">
        <f t="shared" si="22"/>
        <v>-0.17076377103485654</v>
      </c>
      <c r="I194" s="15">
        <f t="shared" si="23"/>
        <v>-0.15451454541516538</v>
      </c>
    </row>
    <row r="195" spans="1:9">
      <c r="A195" s="22">
        <v>3.86</v>
      </c>
      <c r="B195" s="24">
        <f t="shared" si="24"/>
        <v>-0.14000000000000012</v>
      </c>
      <c r="C195" s="3">
        <f t="shared" ref="C195:C202" si="25">(8/(PI())^2)*(1)*SIN(1*PI()*A195/2)</f>
        <v>-0.17682025137499188</v>
      </c>
      <c r="D195" s="3">
        <f t="shared" ref="D195:D202" si="26">(8/(PI())^2)*(-1/9)*SIN(3*PI()*A195/2)</f>
        <v>5.5200416123428957E-2</v>
      </c>
      <c r="E195" s="3">
        <f t="shared" ref="E195:E202" si="27">(8/(PI())^2)*(1/25)*SIN(5*PI()*A195/2)</f>
        <v>-2.8888907412419479E-2</v>
      </c>
      <c r="F195" s="3">
        <f t="shared" ref="F195:F202" si="28">(8/(PI())^2)*(-1/49)*SIN(7*PI()*A195/2)</f>
        <v>1.6534071470128597E-2</v>
      </c>
      <c r="G195" s="12">
        <f t="shared" ref="G195:G202" si="29">SUM(C195:D195)</f>
        <v>-0.12161983525156292</v>
      </c>
      <c r="H195" s="12">
        <f t="shared" ref="H195:H202" si="30">SUM(C195:E195)</f>
        <v>-0.1505087426639824</v>
      </c>
      <c r="I195" s="15">
        <f t="shared" ref="I195:I202" si="31">SUM(C195:F195)</f>
        <v>-0.13397467119385381</v>
      </c>
    </row>
    <row r="196" spans="1:9">
      <c r="A196" s="22">
        <v>3.88</v>
      </c>
      <c r="B196" s="24">
        <f t="shared" si="24"/>
        <v>-0.12000000000000011</v>
      </c>
      <c r="C196" s="3">
        <f t="shared" si="25"/>
        <v>-0.15188557269026301</v>
      </c>
      <c r="D196" s="3">
        <f t="shared" si="26"/>
        <v>4.8258315639602027E-2</v>
      </c>
      <c r="E196" s="3">
        <f t="shared" si="27"/>
        <v>-2.6230579026187639E-2</v>
      </c>
      <c r="F196" s="3">
        <f t="shared" si="28"/>
        <v>1.6022529361892274E-2</v>
      </c>
      <c r="G196" s="12">
        <f t="shared" si="29"/>
        <v>-0.10362725705066098</v>
      </c>
      <c r="H196" s="12">
        <f t="shared" si="30"/>
        <v>-0.12985783607684862</v>
      </c>
      <c r="I196" s="15">
        <f t="shared" si="31"/>
        <v>-0.11383530671495634</v>
      </c>
    </row>
    <row r="197" spans="1:9">
      <c r="A197" s="22">
        <v>3.9</v>
      </c>
      <c r="B197" s="24">
        <f t="shared" si="24"/>
        <v>-0.10000000000000009</v>
      </c>
      <c r="C197" s="3">
        <f t="shared" si="25"/>
        <v>-0.12680100128265701</v>
      </c>
      <c r="D197" s="3">
        <f t="shared" si="26"/>
        <v>4.0887870929766493E-2</v>
      </c>
      <c r="E197" s="3">
        <f t="shared" si="27"/>
        <v>-2.29263667300303E-2</v>
      </c>
      <c r="F197" s="3">
        <f t="shared" si="28"/>
        <v>1.47392384757242E-2</v>
      </c>
      <c r="G197" s="12">
        <f t="shared" si="29"/>
        <v>-8.5913130352890513E-2</v>
      </c>
      <c r="H197" s="12">
        <f t="shared" si="30"/>
        <v>-0.10883949708292082</v>
      </c>
      <c r="I197" s="15">
        <f t="shared" si="31"/>
        <v>-9.4100258607196618E-2</v>
      </c>
    </row>
    <row r="198" spans="1:9">
      <c r="A198" s="22">
        <v>3.92</v>
      </c>
      <c r="B198" s="24">
        <f t="shared" si="24"/>
        <v>-8.0000000000000071E-2</v>
      </c>
      <c r="C198" s="3">
        <f t="shared" si="25"/>
        <v>-0.10159129259565539</v>
      </c>
      <c r="D198" s="3">
        <f t="shared" si="26"/>
        <v>3.3154502582949247E-2</v>
      </c>
      <c r="E198" s="3">
        <f t="shared" si="27"/>
        <v>-1.9057631196730759E-2</v>
      </c>
      <c r="F198" s="3">
        <f t="shared" si="28"/>
        <v>1.2746010411451294E-2</v>
      </c>
      <c r="G198" s="12">
        <f t="shared" si="29"/>
        <v>-6.8436790012706139E-2</v>
      </c>
      <c r="H198" s="12">
        <f t="shared" si="30"/>
        <v>-8.7494421209436901E-2</v>
      </c>
      <c r="I198" s="15">
        <f t="shared" si="31"/>
        <v>-7.4748410797985609E-2</v>
      </c>
    </row>
    <row r="199" spans="1:9">
      <c r="A199" s="22">
        <v>3.94</v>
      </c>
      <c r="B199" s="24">
        <f t="shared" si="24"/>
        <v>-6.0000000000000053E-2</v>
      </c>
      <c r="C199" s="3">
        <f t="shared" si="25"/>
        <v>-7.6281325568127292E-2</v>
      </c>
      <c r="D199" s="3">
        <f t="shared" si="26"/>
        <v>2.5126852524070903E-2</v>
      </c>
      <c r="E199" s="3">
        <f t="shared" si="27"/>
        <v>-1.4719633534715953E-2</v>
      </c>
      <c r="F199" s="3">
        <f t="shared" si="28"/>
        <v>1.0138851941037939E-2</v>
      </c>
      <c r="G199" s="12">
        <f t="shared" si="29"/>
        <v>-5.1154473044056389E-2</v>
      </c>
      <c r="H199" s="12">
        <f t="shared" si="30"/>
        <v>-6.5874106578772337E-2</v>
      </c>
      <c r="I199" s="15">
        <f t="shared" si="31"/>
        <v>-5.5735254637734398E-2</v>
      </c>
    </row>
    <row r="200" spans="1:9">
      <c r="A200" s="22">
        <v>3.96</v>
      </c>
      <c r="B200" s="24">
        <f t="shared" si="24"/>
        <v>-4.0000000000000036E-2</v>
      </c>
      <c r="C200" s="3">
        <f t="shared" si="25"/>
        <v>-5.0896078081818764E-2</v>
      </c>
      <c r="D200" s="3">
        <f t="shared" si="26"/>
        <v>1.6876174743362522E-2</v>
      </c>
      <c r="E200" s="3">
        <f t="shared" si="27"/>
        <v>-1.0019189643413631E-2</v>
      </c>
      <c r="F200" s="3">
        <f t="shared" si="28"/>
        <v>7.0433407006970546E-3</v>
      </c>
      <c r="G200" s="12">
        <f t="shared" si="29"/>
        <v>-3.4019903338456239E-2</v>
      </c>
      <c r="H200" s="12">
        <f t="shared" si="30"/>
        <v>-4.4039092981869872E-2</v>
      </c>
      <c r="I200" s="15">
        <f t="shared" si="31"/>
        <v>-3.6995752281172814E-2</v>
      </c>
    </row>
    <row r="201" spans="1:9">
      <c r="A201" s="22">
        <v>3.98</v>
      </c>
      <c r="B201" s="24">
        <f t="shared" si="24"/>
        <v>-2.0000000000000018E-2</v>
      </c>
      <c r="C201" s="3">
        <f t="shared" si="25"/>
        <v>-2.5460602311202177E-2</v>
      </c>
      <c r="D201" s="3">
        <f t="shared" si="26"/>
        <v>8.475702840903156E-3</v>
      </c>
      <c r="E201" s="3">
        <f t="shared" si="27"/>
        <v>-5.0720400513063401E-3</v>
      </c>
      <c r="F201" s="3">
        <f t="shared" si="28"/>
        <v>3.6085765586732696E-3</v>
      </c>
      <c r="G201" s="12">
        <f t="shared" si="29"/>
        <v>-1.698489947029902E-2</v>
      </c>
      <c r="H201" s="12">
        <f t="shared" si="30"/>
        <v>-2.2056939521605361E-2</v>
      </c>
      <c r="I201" s="15">
        <f t="shared" si="31"/>
        <v>-1.8448362962932091E-2</v>
      </c>
    </row>
    <row r="202" spans="1:9" ht="15.75" thickBot="1">
      <c r="A202" s="25">
        <v>4</v>
      </c>
      <c r="B202" s="26">
        <f t="shared" si="24"/>
        <v>0</v>
      </c>
      <c r="C202" s="11">
        <f t="shared" si="25"/>
        <v>-1.9861358654227628E-16</v>
      </c>
      <c r="D202" s="11">
        <f t="shared" si="26"/>
        <v>6.6204528847425425E-17</v>
      </c>
      <c r="E202" s="11">
        <f t="shared" si="27"/>
        <v>-3.9722717308455259E-17</v>
      </c>
      <c r="F202" s="11">
        <f t="shared" si="28"/>
        <v>2.8373369506039463E-17</v>
      </c>
      <c r="G202" s="13">
        <f t="shared" si="29"/>
        <v>-1.3240905769485085E-16</v>
      </c>
      <c r="H202" s="13">
        <f t="shared" si="30"/>
        <v>-1.7213177500330612E-16</v>
      </c>
      <c r="I202" s="16">
        <f t="shared" si="31"/>
        <v>-1.4375840549726664E-16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B103" sqref="B103"/>
    </sheetView>
  </sheetViews>
  <sheetFormatPr defaultRowHeight="15"/>
  <cols>
    <col min="1" max="1" width="9.28515625" style="27" customWidth="1"/>
    <col min="2" max="2" width="9.140625" style="27"/>
    <col min="3" max="6" width="9.28515625" style="1" customWidth="1"/>
    <col min="7" max="7" width="12.7109375" style="1" bestFit="1" customWidth="1"/>
    <col min="8" max="8" width="13.28515625" style="1" bestFit="1" customWidth="1"/>
    <col min="9" max="9" width="16.28515625" style="1" bestFit="1" customWidth="1"/>
    <col min="10" max="16384" width="9.140625" style="1"/>
  </cols>
  <sheetData>
    <row r="1" spans="1:9">
      <c r="A1" s="28" t="s">
        <v>0</v>
      </c>
      <c r="B1" s="29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8" t="s">
        <v>22</v>
      </c>
      <c r="H1" s="18" t="s">
        <v>23</v>
      </c>
      <c r="I1" s="19" t="s">
        <v>24</v>
      </c>
    </row>
    <row r="2" spans="1:9">
      <c r="A2" s="30">
        <v>0</v>
      </c>
      <c r="B2" s="24">
        <v>1</v>
      </c>
      <c r="C2" s="2">
        <f>(4/PI())*(1/1)*SIN(1*PI()*A2/2)</f>
        <v>0</v>
      </c>
      <c r="D2" s="2">
        <f>(4/PI())*(1/3)*SIN(3*PI()*A2/2)</f>
        <v>0</v>
      </c>
      <c r="E2" s="2">
        <f>(4/PI())*(1/5)*SIN(5*PI()*A2/2)</f>
        <v>0</v>
      </c>
      <c r="F2" s="2">
        <f>(4/PI())*(1/7)*SIN(7*PI()*A2/2)</f>
        <v>0</v>
      </c>
      <c r="G2" s="2">
        <f>SUM(C2:D2)</f>
        <v>0</v>
      </c>
      <c r="H2" s="2">
        <f>SUM(C2:E2)</f>
        <v>0</v>
      </c>
      <c r="I2" s="7">
        <f>SUM(C2:F2)</f>
        <v>0</v>
      </c>
    </row>
    <row r="3" spans="1:9">
      <c r="A3" s="30">
        <v>0.02</v>
      </c>
      <c r="B3" s="24">
        <v>1</v>
      </c>
      <c r="C3" s="2">
        <f t="shared" ref="C3:C66" si="0">(4/PI())*(1/1)*SIN(1*PI()*A3/2)</f>
        <v>3.9993420588421945E-2</v>
      </c>
      <c r="D3" s="2">
        <f t="shared" ref="D3:D66" si="1">(4/PI())*(1/3)*SIN(3*PI()*A3/2)</f>
        <v>3.9940808668486413E-2</v>
      </c>
      <c r="E3" s="2">
        <f t="shared" ref="E3:E66" si="2">(4/PI())*(1/5)*SIN(5*PI()*A3/2)</f>
        <v>3.9835709409742459E-2</v>
      </c>
      <c r="F3" s="2">
        <f t="shared" ref="F3:F66" si="3">(4/PI())*(1/7)*SIN(7*PI()*A3/2)</f>
        <v>3.9678371623255215E-2</v>
      </c>
      <c r="G3" s="2">
        <f t="shared" ref="G3:G66" si="4">SUM(C3:D3)</f>
        <v>7.9934229256908351E-2</v>
      </c>
      <c r="H3" s="2">
        <f t="shared" ref="H3:H66" si="5">SUM(C3:E3)</f>
        <v>0.11976993866665081</v>
      </c>
      <c r="I3" s="7">
        <f t="shared" ref="I3:I66" si="6">SUM(C3:F3)</f>
        <v>0.15944831028990603</v>
      </c>
    </row>
    <row r="4" spans="1:9">
      <c r="A4" s="30">
        <v>0.04</v>
      </c>
      <c r="B4" s="24">
        <v>1</v>
      </c>
      <c r="C4" s="2">
        <f t="shared" si="0"/>
        <v>7.9947372499187305E-2</v>
      </c>
      <c r="D4" s="2">
        <f t="shared" si="1"/>
        <v>7.9527099891668118E-2</v>
      </c>
      <c r="E4" s="2">
        <f t="shared" si="2"/>
        <v>7.8690531446677273E-2</v>
      </c>
      <c r="F4" s="2">
        <f t="shared" si="3"/>
        <v>7.7445575907139033E-2</v>
      </c>
      <c r="G4" s="2">
        <f t="shared" si="4"/>
        <v>0.15947447239085544</v>
      </c>
      <c r="H4" s="2">
        <f t="shared" si="5"/>
        <v>0.2381650038375327</v>
      </c>
      <c r="I4" s="7">
        <f t="shared" si="6"/>
        <v>0.31561057974467172</v>
      </c>
    </row>
    <row r="5" spans="1:9">
      <c r="A5" s="30">
        <v>0.06</v>
      </c>
      <c r="B5" s="24">
        <v>1</v>
      </c>
      <c r="C5" s="2">
        <f t="shared" si="0"/>
        <v>0.11982242600545921</v>
      </c>
      <c r="D5" s="2">
        <f t="shared" si="1"/>
        <v>0.1184075029461826</v>
      </c>
      <c r="E5" s="2">
        <f t="shared" si="2"/>
        <v>0.1156077314404939</v>
      </c>
      <c r="F5" s="2">
        <f t="shared" si="3"/>
        <v>0.11148249970829793</v>
      </c>
      <c r="G5" s="2">
        <f t="shared" si="4"/>
        <v>0.2382299289516418</v>
      </c>
      <c r="H5" s="2">
        <f t="shared" si="5"/>
        <v>0.35383766039213571</v>
      </c>
      <c r="I5" s="7">
        <f t="shared" si="6"/>
        <v>0.46532016010043364</v>
      </c>
    </row>
    <row r="6" spans="1:9">
      <c r="A6" s="30">
        <v>0.08</v>
      </c>
      <c r="B6" s="24">
        <v>1</v>
      </c>
      <c r="C6" s="2">
        <f t="shared" si="0"/>
        <v>0.15957922924360057</v>
      </c>
      <c r="D6" s="2">
        <f t="shared" si="1"/>
        <v>0.15623691262202494</v>
      </c>
      <c r="E6" s="2">
        <f t="shared" si="2"/>
        <v>0.14967828540618225</v>
      </c>
      <c r="F6" s="2">
        <f t="shared" si="3"/>
        <v>0.14014970434917998</v>
      </c>
      <c r="G6" s="2">
        <f t="shared" si="4"/>
        <v>0.31581614186562551</v>
      </c>
      <c r="H6" s="2">
        <f t="shared" si="5"/>
        <v>0.46549442727180779</v>
      </c>
      <c r="I6" s="7">
        <f t="shared" si="6"/>
        <v>0.60564413162098774</v>
      </c>
    </row>
    <row r="7" spans="1:9">
      <c r="A7" s="30">
        <v>0.1</v>
      </c>
      <c r="B7" s="24">
        <v>1</v>
      </c>
      <c r="C7" s="2">
        <f t="shared" si="0"/>
        <v>0.1991785470487123</v>
      </c>
      <c r="D7" s="2">
        <f t="shared" si="1"/>
        <v>0.19267955240082318</v>
      </c>
      <c r="E7" s="2">
        <f t="shared" si="2"/>
        <v>0.18006326323142119</v>
      </c>
      <c r="F7" s="2">
        <f t="shared" si="3"/>
        <v>0.16206639160195102</v>
      </c>
      <c r="G7" s="2">
        <f t="shared" si="4"/>
        <v>0.39185809944953548</v>
      </c>
      <c r="H7" s="2">
        <f t="shared" si="5"/>
        <v>0.57192136268095672</v>
      </c>
      <c r="I7" s="7">
        <f t="shared" si="6"/>
        <v>0.73398775428290775</v>
      </c>
    </row>
    <row r="8" spans="1:9">
      <c r="A8" s="30">
        <v>0.12</v>
      </c>
      <c r="B8" s="24">
        <v>1</v>
      </c>
      <c r="C8" s="2">
        <f t="shared" si="0"/>
        <v>0.2385812996750043</v>
      </c>
      <c r="D8" s="2">
        <f t="shared" si="1"/>
        <v>0.22741195483198637</v>
      </c>
      <c r="E8" s="2">
        <f t="shared" si="2"/>
        <v>0.20601448592019356</v>
      </c>
      <c r="F8" s="2">
        <f t="shared" si="3"/>
        <v>0.17617691187336615</v>
      </c>
      <c r="G8" s="2">
        <f t="shared" si="4"/>
        <v>0.4659932545069907</v>
      </c>
      <c r="H8" s="2">
        <f t="shared" si="5"/>
        <v>0.67200774042718425</v>
      </c>
      <c r="I8" s="7">
        <f t="shared" si="6"/>
        <v>0.8481846523005504</v>
      </c>
    </row>
    <row r="9" spans="1:9">
      <c r="A9" s="30">
        <v>0.14000000000000001</v>
      </c>
      <c r="B9" s="24">
        <v>1</v>
      </c>
      <c r="C9" s="2">
        <f t="shared" si="0"/>
        <v>0.27774860136278656</v>
      </c>
      <c r="D9" s="2">
        <f t="shared" si="1"/>
        <v>0.26012583265269523</v>
      </c>
      <c r="E9" s="2">
        <f t="shared" si="2"/>
        <v>0.22689294824273143</v>
      </c>
      <c r="F9" s="2">
        <f t="shared" si="3"/>
        <v>0.18180161112569607</v>
      </c>
      <c r="G9" s="2">
        <f t="shared" si="4"/>
        <v>0.53787443401548174</v>
      </c>
      <c r="H9" s="2">
        <f t="shared" si="5"/>
        <v>0.76476738225821317</v>
      </c>
      <c r="I9" s="7">
        <f t="shared" si="6"/>
        <v>0.94656899338390921</v>
      </c>
    </row>
    <row r="10" spans="1:9">
      <c r="A10" s="30">
        <v>0.16</v>
      </c>
      <c r="B10" s="24">
        <v>1</v>
      </c>
      <c r="C10" s="2">
        <f t="shared" si="0"/>
        <v>0.31664179871401871</v>
      </c>
      <c r="D10" s="2">
        <f t="shared" si="1"/>
        <v>0.29053081516747231</v>
      </c>
      <c r="E10" s="2">
        <f t="shared" si="2"/>
        <v>0.24218455316501022</v>
      </c>
      <c r="F10" s="2">
        <f t="shared" si="3"/>
        <v>0.17866956741670717</v>
      </c>
      <c r="G10" s="2">
        <f t="shared" si="4"/>
        <v>0.60717261388149102</v>
      </c>
      <c r="H10" s="2">
        <f t="shared" si="5"/>
        <v>0.84935716704650122</v>
      </c>
      <c r="I10" s="7">
        <f t="shared" si="6"/>
        <v>1.0280267344632084</v>
      </c>
    </row>
    <row r="11" spans="1:9">
      <c r="A11" s="30">
        <v>0.18</v>
      </c>
      <c r="B11" s="24">
        <v>1</v>
      </c>
      <c r="C11" s="2">
        <f t="shared" si="0"/>
        <v>0.35522250883854778</v>
      </c>
      <c r="D11" s="2">
        <f t="shared" si="1"/>
        <v>0.31835702559903073</v>
      </c>
      <c r="E11" s="2">
        <f t="shared" si="2"/>
        <v>0.2515127706239163</v>
      </c>
      <c r="F11" s="2">
        <f t="shared" si="3"/>
        <v>0.16693164025492313</v>
      </c>
      <c r="G11" s="2">
        <f t="shared" si="4"/>
        <v>0.67357953443757856</v>
      </c>
      <c r="H11" s="2">
        <f t="shared" si="5"/>
        <v>0.92509230506149487</v>
      </c>
      <c r="I11" s="7">
        <f t="shared" si="6"/>
        <v>1.092023945316418</v>
      </c>
    </row>
    <row r="12" spans="1:9">
      <c r="A12" s="30">
        <v>0.2</v>
      </c>
      <c r="B12" s="24">
        <v>1</v>
      </c>
      <c r="C12" s="2">
        <f t="shared" si="0"/>
        <v>0.39345265723338635</v>
      </c>
      <c r="D12" s="2">
        <f t="shared" si="1"/>
        <v>0.34335747653365595</v>
      </c>
      <c r="E12" s="2">
        <f t="shared" si="2"/>
        <v>0.25464790894703254</v>
      </c>
      <c r="F12" s="2">
        <f t="shared" si="3"/>
        <v>0.14715320422870967</v>
      </c>
      <c r="G12" s="2">
        <f t="shared" si="4"/>
        <v>0.7368101337670423</v>
      </c>
      <c r="H12" s="2">
        <f t="shared" si="5"/>
        <v>0.99145804271407489</v>
      </c>
      <c r="I12" s="7">
        <f t="shared" si="6"/>
        <v>1.1386112469427845</v>
      </c>
    </row>
    <row r="13" spans="1:9">
      <c r="A13" s="30">
        <v>0.22</v>
      </c>
      <c r="B13" s="24">
        <v>1</v>
      </c>
      <c r="C13" s="2">
        <f t="shared" si="0"/>
        <v>0.43129451535765068</v>
      </c>
      <c r="D13" s="2">
        <f t="shared" si="1"/>
        <v>0.36531026219897406</v>
      </c>
      <c r="E13" s="2">
        <f t="shared" si="2"/>
        <v>0.2515127706239163</v>
      </c>
      <c r="F13" s="2">
        <f t="shared" si="3"/>
        <v>0.12028691690466395</v>
      </c>
      <c r="G13" s="2">
        <f t="shared" si="4"/>
        <v>0.79660477755662473</v>
      </c>
      <c r="H13" s="2">
        <f t="shared" si="5"/>
        <v>1.0481175481805409</v>
      </c>
      <c r="I13" s="7">
        <f t="shared" si="6"/>
        <v>1.1684044650852048</v>
      </c>
    </row>
    <row r="14" spans="1:9">
      <c r="A14" s="30">
        <v>0.24</v>
      </c>
      <c r="B14" s="24">
        <v>1</v>
      </c>
      <c r="C14" s="2">
        <f t="shared" si="0"/>
        <v>0.46871073786607476</v>
      </c>
      <c r="D14" s="2">
        <f t="shared" si="1"/>
        <v>0.38402052811529802</v>
      </c>
      <c r="E14" s="2">
        <f t="shared" si="2"/>
        <v>0.24218455316501025</v>
      </c>
      <c r="F14" s="2">
        <f t="shared" si="3"/>
        <v>8.7626832669680049E-2</v>
      </c>
      <c r="G14" s="2">
        <f t="shared" si="4"/>
        <v>0.85273126598137283</v>
      </c>
      <c r="H14" s="2">
        <f t="shared" si="5"/>
        <v>1.094915819146383</v>
      </c>
      <c r="I14" s="7">
        <f t="shared" si="6"/>
        <v>1.1825426518160631</v>
      </c>
    </row>
    <row r="15" spans="1:9">
      <c r="A15" s="30">
        <v>0.26</v>
      </c>
      <c r="B15" s="24">
        <v>1</v>
      </c>
      <c r="C15" s="2">
        <f t="shared" si="0"/>
        <v>0.50566439946435826</v>
      </c>
      <c r="D15" s="2">
        <f t="shared" si="1"/>
        <v>0.39932220063778262</v>
      </c>
      <c r="E15" s="2">
        <f t="shared" si="2"/>
        <v>0.22689294824273146</v>
      </c>
      <c r="F15" s="2">
        <f t="shared" si="3"/>
        <v>5.0746072691221084E-2</v>
      </c>
      <c r="G15" s="2">
        <f t="shared" si="4"/>
        <v>0.90498660010214094</v>
      </c>
      <c r="H15" s="2">
        <f t="shared" si="5"/>
        <v>1.1318795483448725</v>
      </c>
      <c r="I15" s="7">
        <f t="shared" si="6"/>
        <v>1.1826256210360935</v>
      </c>
    </row>
    <row r="16" spans="1:9">
      <c r="A16" s="30">
        <v>0.28000000000000003</v>
      </c>
      <c r="B16" s="24">
        <v>1</v>
      </c>
      <c r="C16" s="2">
        <f t="shared" si="0"/>
        <v>0.5421190313499733</v>
      </c>
      <c r="D16" s="2">
        <f t="shared" si="1"/>
        <v>0.41107946103785437</v>
      </c>
      <c r="E16" s="2">
        <f t="shared" si="2"/>
        <v>0.20601448592019356</v>
      </c>
      <c r="F16" s="2">
        <f t="shared" si="3"/>
        <v>1.1421053214169571E-2</v>
      </c>
      <c r="G16" s="2">
        <f t="shared" si="4"/>
        <v>0.95319849238782761</v>
      </c>
      <c r="H16" s="2">
        <f t="shared" si="5"/>
        <v>1.1592129783080212</v>
      </c>
      <c r="I16" s="7">
        <f t="shared" si="6"/>
        <v>1.1706340315221908</v>
      </c>
    </row>
    <row r="17" spans="1:9">
      <c r="A17" s="30">
        <v>0.3</v>
      </c>
      <c r="B17" s="24">
        <v>1</v>
      </c>
      <c r="C17" s="2">
        <f t="shared" si="0"/>
        <v>0.5780386572024695</v>
      </c>
      <c r="D17" s="2">
        <f t="shared" si="1"/>
        <v>0.41918795103986051</v>
      </c>
      <c r="E17" s="2">
        <f t="shared" si="2"/>
        <v>0.18006326323142122</v>
      </c>
      <c r="F17" s="2">
        <f t="shared" si="3"/>
        <v>-2.8454078149816014E-2</v>
      </c>
      <c r="G17" s="2">
        <f t="shared" si="4"/>
        <v>0.99722660824233</v>
      </c>
      <c r="H17" s="2">
        <f t="shared" si="5"/>
        <v>1.1772898714737512</v>
      </c>
      <c r="I17" s="7">
        <f t="shared" si="6"/>
        <v>1.1488357933239353</v>
      </c>
    </row>
    <row r="18" spans="1:9">
      <c r="A18" s="30">
        <v>0.32</v>
      </c>
      <c r="B18" s="24">
        <v>1</v>
      </c>
      <c r="C18" s="2">
        <f t="shared" si="0"/>
        <v>0.61338782868775998</v>
      </c>
      <c r="D18" s="2">
        <f t="shared" si="1"/>
        <v>0.42357569911251214</v>
      </c>
      <c r="E18" s="2">
        <f t="shared" si="2"/>
        <v>0.14967828540618228</v>
      </c>
      <c r="F18" s="2">
        <f t="shared" si="3"/>
        <v>-6.6958676838010669E-2</v>
      </c>
      <c r="G18" s="2">
        <f t="shared" si="4"/>
        <v>1.036963527800272</v>
      </c>
      <c r="H18" s="2">
        <f t="shared" si="5"/>
        <v>1.1866418132064542</v>
      </c>
      <c r="I18" s="7">
        <f t="shared" si="6"/>
        <v>1.1196831363684436</v>
      </c>
    </row>
    <row r="19" spans="1:9">
      <c r="A19" s="30">
        <v>0.34</v>
      </c>
      <c r="B19" s="24">
        <v>1</v>
      </c>
      <c r="C19" s="2">
        <f t="shared" si="0"/>
        <v>0.64813166044134551</v>
      </c>
      <c r="D19" s="2">
        <f t="shared" si="1"/>
        <v>0.42420375929329085</v>
      </c>
      <c r="E19" s="2">
        <f t="shared" si="2"/>
        <v>0.11560773144049392</v>
      </c>
      <c r="F19" s="2">
        <f t="shared" si="3"/>
        <v>-0.10223811201709274</v>
      </c>
      <c r="G19" s="2">
        <f t="shared" si="4"/>
        <v>1.0723354197346364</v>
      </c>
      <c r="H19" s="2">
        <f t="shared" si="5"/>
        <v>1.1879431511751304</v>
      </c>
      <c r="I19" s="7">
        <f t="shared" si="6"/>
        <v>1.0857050391580376</v>
      </c>
    </row>
    <row r="20" spans="1:9">
      <c r="A20" s="30">
        <v>0.36</v>
      </c>
      <c r="B20" s="24">
        <v>1</v>
      </c>
      <c r="C20" s="2">
        <f t="shared" si="0"/>
        <v>0.68223586449595908</v>
      </c>
      <c r="D20" s="2">
        <f t="shared" si="1"/>
        <v>0.42106655687556926</v>
      </c>
      <c r="E20" s="2">
        <f t="shared" si="2"/>
        <v>7.86905314466773E-2</v>
      </c>
      <c r="F20" s="2">
        <f t="shared" si="3"/>
        <v>-0.13259309761489346</v>
      </c>
      <c r="G20" s="2">
        <f t="shared" si="4"/>
        <v>1.1033024213715283</v>
      </c>
      <c r="H20" s="2">
        <f t="shared" si="5"/>
        <v>1.1819929528182056</v>
      </c>
      <c r="I20" s="7">
        <f t="shared" si="6"/>
        <v>1.0493998552033121</v>
      </c>
    </row>
    <row r="21" spans="1:9">
      <c r="A21" s="30">
        <v>0.38</v>
      </c>
      <c r="B21" s="24">
        <v>1</v>
      </c>
      <c r="C21" s="2">
        <f t="shared" si="0"/>
        <v>0.71566678411964924</v>
      </c>
      <c r="D21" s="2">
        <f t="shared" si="1"/>
        <v>0.41419193789010167</v>
      </c>
      <c r="E21" s="2">
        <f t="shared" si="2"/>
        <v>3.9835709409742487E-2</v>
      </c>
      <c r="F21" s="2">
        <f t="shared" si="3"/>
        <v>-0.1565615409424175</v>
      </c>
      <c r="G21" s="2">
        <f t="shared" si="4"/>
        <v>1.1298587220097509</v>
      </c>
      <c r="H21" s="2">
        <f t="shared" si="5"/>
        <v>1.1696944314194935</v>
      </c>
      <c r="I21" s="7">
        <f t="shared" si="6"/>
        <v>1.013132890477076</v>
      </c>
    </row>
    <row r="22" spans="1:9">
      <c r="A22" s="30">
        <v>0.4</v>
      </c>
      <c r="B22" s="24">
        <v>1</v>
      </c>
      <c r="C22" s="2">
        <f t="shared" si="0"/>
        <v>0.74839142703091133</v>
      </c>
      <c r="D22" s="2">
        <f t="shared" si="1"/>
        <v>0.40364092194168377</v>
      </c>
      <c r="E22" s="2">
        <f t="shared" si="2"/>
        <v>3.1198149219216785E-17</v>
      </c>
      <c r="F22" s="2">
        <f t="shared" si="3"/>
        <v>-0.17298896654643586</v>
      </c>
      <c r="G22" s="2">
        <f t="shared" si="4"/>
        <v>1.152032348972595</v>
      </c>
      <c r="H22" s="2">
        <f t="shared" si="5"/>
        <v>1.152032348972595</v>
      </c>
      <c r="I22" s="7">
        <f t="shared" si="6"/>
        <v>0.97904338242615907</v>
      </c>
    </row>
    <row r="23" spans="1:9">
      <c r="A23" s="30">
        <v>0.42</v>
      </c>
      <c r="B23" s="24">
        <v>1</v>
      </c>
      <c r="C23" s="2">
        <f t="shared" si="0"/>
        <v>0.78037749795808564</v>
      </c>
      <c r="D23" s="2">
        <f t="shared" si="1"/>
        <v>0.38950716059482066</v>
      </c>
      <c r="E23" s="2">
        <f t="shared" si="2"/>
        <v>-3.9835709409742417E-2</v>
      </c>
      <c r="F23" s="2">
        <f t="shared" si="3"/>
        <v>-0.18108412322383854</v>
      </c>
      <c r="G23" s="2">
        <f t="shared" si="4"/>
        <v>1.1698846585529064</v>
      </c>
      <c r="H23" s="2">
        <f t="shared" si="5"/>
        <v>1.130048949143164</v>
      </c>
      <c r="I23" s="7">
        <f t="shared" si="6"/>
        <v>0.94896482591932552</v>
      </c>
    </row>
    <row r="24" spans="1:9">
      <c r="A24" s="30">
        <v>0.44</v>
      </c>
      <c r="B24" s="24">
        <v>1</v>
      </c>
      <c r="C24" s="2">
        <f t="shared" si="0"/>
        <v>0.81159343051089261</v>
      </c>
      <c r="D24" s="2">
        <f t="shared" si="1"/>
        <v>0.37191610611581033</v>
      </c>
      <c r="E24" s="2">
        <f t="shared" si="2"/>
        <v>-7.8690531446677245E-2</v>
      </c>
      <c r="F24" s="2">
        <f t="shared" si="3"/>
        <v>-0.18045709580381539</v>
      </c>
      <c r="G24" s="2">
        <f t="shared" si="4"/>
        <v>1.183509536626703</v>
      </c>
      <c r="H24" s="2">
        <f t="shared" si="5"/>
        <v>1.1048190051800257</v>
      </c>
      <c r="I24" s="7">
        <f t="shared" si="6"/>
        <v>0.92436190937621032</v>
      </c>
    </row>
    <row r="25" spans="1:9">
      <c r="A25" s="30">
        <v>0.46</v>
      </c>
      <c r="B25" s="24">
        <v>1</v>
      </c>
      <c r="C25" s="2">
        <f t="shared" si="0"/>
        <v>0.84200841833264772</v>
      </c>
      <c r="D25" s="2">
        <f t="shared" si="1"/>
        <v>0.35102389794954664</v>
      </c>
      <c r="E25" s="2">
        <f t="shared" si="2"/>
        <v>-0.11560773144049388</v>
      </c>
      <c r="F25" s="2">
        <f t="shared" si="3"/>
        <v>-0.17113808598762115</v>
      </c>
      <c r="G25" s="2">
        <f t="shared" si="4"/>
        <v>1.1930323162821943</v>
      </c>
      <c r="H25" s="2">
        <f t="shared" si="5"/>
        <v>1.0774245848417003</v>
      </c>
      <c r="I25" s="7">
        <f t="shared" si="6"/>
        <v>0.90628649885407919</v>
      </c>
    </row>
    <row r="26" spans="1:9">
      <c r="A26" s="30">
        <v>0.48</v>
      </c>
      <c r="B26" s="24">
        <v>1</v>
      </c>
      <c r="C26" s="2">
        <f t="shared" si="0"/>
        <v>0.87159244550241677</v>
      </c>
      <c r="D26" s="2">
        <f t="shared" si="1"/>
        <v>0.32701597681475331</v>
      </c>
      <c r="E26" s="2">
        <f t="shared" si="2"/>
        <v>-0.14967828540618222</v>
      </c>
      <c r="F26" s="2">
        <f t="shared" si="3"/>
        <v>-0.15357595763905293</v>
      </c>
      <c r="G26" s="2">
        <f t="shared" si="4"/>
        <v>1.19860842231717</v>
      </c>
      <c r="H26" s="2">
        <f t="shared" si="5"/>
        <v>1.0489301369109878</v>
      </c>
      <c r="I26" s="7">
        <f t="shared" si="6"/>
        <v>0.89535417927193484</v>
      </c>
    </row>
    <row r="27" spans="1:9">
      <c r="A27" s="30">
        <v>0.5</v>
      </c>
      <c r="B27" s="24">
        <v>1</v>
      </c>
      <c r="C27" s="2">
        <f t="shared" si="0"/>
        <v>0.90031631615710606</v>
      </c>
      <c r="D27" s="2">
        <f t="shared" si="1"/>
        <v>0.30010543871903539</v>
      </c>
      <c r="E27" s="2">
        <f t="shared" si="2"/>
        <v>-0.18006326323142119</v>
      </c>
      <c r="F27" s="2">
        <f t="shared" si="3"/>
        <v>-0.12861661659387233</v>
      </c>
      <c r="G27" s="2">
        <f t="shared" si="4"/>
        <v>1.2004217548761416</v>
      </c>
      <c r="H27" s="2">
        <f t="shared" si="5"/>
        <v>1.0203584916447204</v>
      </c>
      <c r="I27" s="7">
        <f t="shared" si="6"/>
        <v>0.89174187505084801</v>
      </c>
    </row>
    <row r="28" spans="1:9">
      <c r="A28" s="30">
        <v>0.52</v>
      </c>
      <c r="B28" s="24">
        <v>1</v>
      </c>
      <c r="C28" s="2">
        <f t="shared" si="0"/>
        <v>0.92815168330425457</v>
      </c>
      <c r="D28" s="2">
        <f t="shared" si="1"/>
        <v>0.270531143503631</v>
      </c>
      <c r="E28" s="2">
        <f t="shared" si="2"/>
        <v>-0.20601448592019353</v>
      </c>
      <c r="F28" s="2">
        <f t="shared" si="3"/>
        <v>-9.7462266356565519E-2</v>
      </c>
      <c r="G28" s="2">
        <f t="shared" si="4"/>
        <v>1.1986828268078855</v>
      </c>
      <c r="H28" s="2">
        <f t="shared" si="5"/>
        <v>0.99266834088769196</v>
      </c>
      <c r="I28" s="7">
        <f t="shared" si="6"/>
        <v>0.89520607453112644</v>
      </c>
    </row>
    <row r="29" spans="1:9">
      <c r="A29" s="30">
        <v>0.54</v>
      </c>
      <c r="B29" s="24">
        <v>1</v>
      </c>
      <c r="C29" s="2">
        <f t="shared" si="0"/>
        <v>0.95507107679709236</v>
      </c>
      <c r="D29" s="2">
        <f t="shared" si="1"/>
        <v>0.23855559470654969</v>
      </c>
      <c r="E29" s="2">
        <f t="shared" si="2"/>
        <v>-0.22689294824273143</v>
      </c>
      <c r="F29" s="2">
        <f t="shared" si="3"/>
        <v>-6.16135021939501E-2</v>
      </c>
      <c r="G29" s="2">
        <f t="shared" si="4"/>
        <v>1.1936266715036421</v>
      </c>
      <c r="H29" s="2">
        <f t="shared" si="5"/>
        <v>0.96673372326091067</v>
      </c>
      <c r="I29" s="7">
        <f t="shared" si="6"/>
        <v>0.90512022106696055</v>
      </c>
    </row>
    <row r="30" spans="1:9">
      <c r="A30" s="30">
        <v>0.56000000000000005</v>
      </c>
      <c r="B30" s="24">
        <v>1</v>
      </c>
      <c r="C30" s="2">
        <f t="shared" si="0"/>
        <v>0.98104793044425986</v>
      </c>
      <c r="D30" s="2">
        <f t="shared" si="1"/>
        <v>0.20446260956258661</v>
      </c>
      <c r="E30" s="2">
        <f t="shared" si="2"/>
        <v>-0.24218455316501022</v>
      </c>
      <c r="F30" s="2">
        <f t="shared" si="3"/>
        <v>-2.2797032749085708E-2</v>
      </c>
      <c r="G30" s="2">
        <f t="shared" si="4"/>
        <v>1.1855105400068464</v>
      </c>
      <c r="H30" s="2">
        <f t="shared" si="5"/>
        <v>0.94332598684183622</v>
      </c>
      <c r="I30" s="7">
        <f t="shared" si="6"/>
        <v>0.92052895409275048</v>
      </c>
    </row>
    <row r="31" spans="1:9">
      <c r="A31" s="30">
        <v>0.57999999999999996</v>
      </c>
      <c r="B31" s="24">
        <v>1</v>
      </c>
      <c r="C31" s="2">
        <f t="shared" si="0"/>
        <v>1.0060566082274309</v>
      </c>
      <c r="D31" s="2">
        <f t="shared" si="1"/>
        <v>0.16855479982145294</v>
      </c>
      <c r="E31" s="2">
        <f t="shared" si="2"/>
        <v>-0.2515127706239163</v>
      </c>
      <c r="F31" s="2">
        <f t="shared" si="3"/>
        <v>1.7117489429351176E-2</v>
      </c>
      <c r="G31" s="2">
        <f t="shared" si="4"/>
        <v>1.1746114080488839</v>
      </c>
      <c r="H31" s="2">
        <f t="shared" si="5"/>
        <v>0.92309863742496756</v>
      </c>
      <c r="I31" s="7">
        <f t="shared" si="6"/>
        <v>0.94021612685431877</v>
      </c>
    </row>
    <row r="32" spans="1:9">
      <c r="A32" s="30">
        <v>0.6</v>
      </c>
      <c r="B32" s="24">
        <v>1</v>
      </c>
      <c r="C32" s="2">
        <f t="shared" si="0"/>
        <v>1.0300724296009678</v>
      </c>
      <c r="D32" s="2">
        <f t="shared" si="1"/>
        <v>0.13115088574446218</v>
      </c>
      <c r="E32" s="2">
        <f t="shared" si="2"/>
        <v>-0.25464790894703254</v>
      </c>
      <c r="F32" s="2">
        <f t="shared" si="3"/>
        <v>5.6207522461912296E-2</v>
      </c>
      <c r="G32" s="2">
        <f t="shared" si="4"/>
        <v>1.1612233153454299</v>
      </c>
      <c r="H32" s="2">
        <f t="shared" si="5"/>
        <v>0.90657540639839729</v>
      </c>
      <c r="I32" s="7">
        <f t="shared" si="6"/>
        <v>0.96278292886030958</v>
      </c>
    </row>
    <row r="33" spans="1:9">
      <c r="A33" s="30">
        <v>0.62</v>
      </c>
      <c r="B33" s="24">
        <v>1</v>
      </c>
      <c r="C33" s="2">
        <f t="shared" si="0"/>
        <v>1.05307169384864</v>
      </c>
      <c r="D33" s="2">
        <f t="shared" si="1"/>
        <v>9.2582867120928933E-2</v>
      </c>
      <c r="E33" s="2">
        <f t="shared" si="2"/>
        <v>-0.2515127706239163</v>
      </c>
      <c r="F33" s="2">
        <f t="shared" si="3"/>
        <v>9.2590237205906395E-2</v>
      </c>
      <c r="G33" s="2">
        <f t="shared" si="4"/>
        <v>1.145654560969569</v>
      </c>
      <c r="H33" s="2">
        <f t="shared" si="5"/>
        <v>0.89414179034565267</v>
      </c>
      <c r="I33" s="7">
        <f t="shared" si="6"/>
        <v>0.98673202755155909</v>
      </c>
    </row>
    <row r="34" spans="1:9">
      <c r="A34" s="30">
        <v>0.64</v>
      </c>
      <c r="B34" s="24">
        <v>1</v>
      </c>
      <c r="C34" s="2">
        <f t="shared" si="0"/>
        <v>1.0750317034733701</v>
      </c>
      <c r="D34" s="2">
        <f t="shared" si="1"/>
        <v>5.3193076414533455E-2</v>
      </c>
      <c r="E34" s="2">
        <f t="shared" si="2"/>
        <v>-0.24218455316501025</v>
      </c>
      <c r="F34" s="2">
        <f t="shared" si="3"/>
        <v>0.12451320650034524</v>
      </c>
      <c r="G34" s="2">
        <f t="shared" si="4"/>
        <v>1.1282247798879035</v>
      </c>
      <c r="H34" s="2">
        <f t="shared" si="5"/>
        <v>0.88604022672289329</v>
      </c>
      <c r="I34" s="7">
        <f t="shared" si="6"/>
        <v>1.0105534332232384</v>
      </c>
    </row>
    <row r="35" spans="1:9">
      <c r="A35" s="30">
        <v>0.66</v>
      </c>
      <c r="B35" s="24">
        <v>1</v>
      </c>
      <c r="C35" s="2">
        <f t="shared" si="0"/>
        <v>1.0959307865969223</v>
      </c>
      <c r="D35" s="2">
        <f t="shared" si="1"/>
        <v>1.3331140196140626E-2</v>
      </c>
      <c r="E35" s="2">
        <f t="shared" si="2"/>
        <v>-0.22689294824273146</v>
      </c>
      <c r="F35" s="2">
        <f t="shared" si="3"/>
        <v>0.15043881340694862</v>
      </c>
      <c r="G35" s="2">
        <f t="shared" si="4"/>
        <v>1.109261926793063</v>
      </c>
      <c r="H35" s="2">
        <f t="shared" si="5"/>
        <v>0.88236897855033158</v>
      </c>
      <c r="I35" s="7">
        <f t="shared" si="6"/>
        <v>1.0328077919572802</v>
      </c>
    </row>
    <row r="36" spans="1:9">
      <c r="A36" s="30">
        <v>0.68</v>
      </c>
      <c r="B36" s="24">
        <v>1</v>
      </c>
      <c r="C36" s="2">
        <f t="shared" si="0"/>
        <v>1.115748318347431</v>
      </c>
      <c r="D36" s="2">
        <f t="shared" si="1"/>
        <v>-2.6649124166395758E-2</v>
      </c>
      <c r="E36" s="2">
        <f t="shared" si="2"/>
        <v>-0.20601448592019359</v>
      </c>
      <c r="F36" s="2">
        <f t="shared" si="3"/>
        <v>0.16911831279968809</v>
      </c>
      <c r="G36" s="2">
        <f t="shared" si="4"/>
        <v>1.0890991941810353</v>
      </c>
      <c r="H36" s="2">
        <f t="shared" si="5"/>
        <v>0.88308470826084173</v>
      </c>
      <c r="I36" s="7">
        <f t="shared" si="6"/>
        <v>1.0522030210605298</v>
      </c>
    </row>
    <row r="37" spans="1:9">
      <c r="A37" s="30">
        <v>0.7</v>
      </c>
      <c r="B37" s="24">
        <v>1</v>
      </c>
      <c r="C37" s="2">
        <f t="shared" si="0"/>
        <v>1.1344647412136573</v>
      </c>
      <c r="D37" s="2">
        <f t="shared" si="1"/>
        <v>-6.6392849016237376E-2</v>
      </c>
      <c r="E37" s="2">
        <f t="shared" si="2"/>
        <v>-0.18006326323142124</v>
      </c>
      <c r="F37" s="2">
        <f t="shared" si="3"/>
        <v>0.17965197901708305</v>
      </c>
      <c r="G37" s="2">
        <f t="shared" si="4"/>
        <v>1.0680718921974199</v>
      </c>
      <c r="H37" s="2">
        <f t="shared" si="5"/>
        <v>0.88800862896599875</v>
      </c>
      <c r="I37" s="7">
        <f t="shared" si="6"/>
        <v>1.0676606079830817</v>
      </c>
    </row>
    <row r="38" spans="1:9">
      <c r="A38" s="30">
        <v>0.72</v>
      </c>
      <c r="B38" s="24">
        <v>1</v>
      </c>
      <c r="C38" s="2">
        <f t="shared" si="0"/>
        <v>1.1520615843458939</v>
      </c>
      <c r="D38" s="2">
        <f t="shared" si="1"/>
        <v>-0.10554726623800614</v>
      </c>
      <c r="E38" s="2">
        <f t="shared" si="2"/>
        <v>-0.1496782854061823</v>
      </c>
      <c r="F38" s="2">
        <f t="shared" si="3"/>
        <v>0.1815324424767909</v>
      </c>
      <c r="G38" s="2">
        <f t="shared" si="4"/>
        <v>1.0465143181078878</v>
      </c>
      <c r="H38" s="2">
        <f t="shared" si="5"/>
        <v>0.89683603270170542</v>
      </c>
      <c r="I38" s="7">
        <f t="shared" si="6"/>
        <v>1.0783684751784963</v>
      </c>
    </row>
    <row r="39" spans="1:9">
      <c r="A39" s="30">
        <v>0.74</v>
      </c>
      <c r="B39" s="24">
        <v>1</v>
      </c>
      <c r="C39" s="2">
        <f t="shared" si="0"/>
        <v>1.1685214817844618</v>
      </c>
      <c r="D39" s="2">
        <f t="shared" si="1"/>
        <v>-0.14376483845255011</v>
      </c>
      <c r="E39" s="2">
        <f t="shared" si="2"/>
        <v>-0.11560773144049395</v>
      </c>
      <c r="F39" s="2">
        <f t="shared" si="3"/>
        <v>0.17466912788048033</v>
      </c>
      <c r="G39" s="2">
        <f t="shared" si="4"/>
        <v>1.0247566433319117</v>
      </c>
      <c r="H39" s="2">
        <f t="shared" si="5"/>
        <v>0.90914891189141778</v>
      </c>
      <c r="I39" s="7">
        <f t="shared" si="6"/>
        <v>1.0838180397718982</v>
      </c>
    </row>
    <row r="40" spans="1:9">
      <c r="A40" s="30">
        <v>0.76</v>
      </c>
      <c r="B40" s="24">
        <v>1</v>
      </c>
      <c r="C40" s="2">
        <f t="shared" si="0"/>
        <v>1.1838281895978167</v>
      </c>
      <c r="D40" s="2">
        <f t="shared" si="1"/>
        <v>-0.18070634378332442</v>
      </c>
      <c r="E40" s="2">
        <f t="shared" si="2"/>
        <v>-7.8690531446677328E-2</v>
      </c>
      <c r="F40" s="2">
        <f t="shared" si="3"/>
        <v>0.15939261690677578</v>
      </c>
      <c r="G40" s="2">
        <f t="shared" si="4"/>
        <v>1.0031218458144922</v>
      </c>
      <c r="H40" s="2">
        <f t="shared" si="5"/>
        <v>0.92443131436781478</v>
      </c>
      <c r="I40" s="7">
        <f t="shared" si="6"/>
        <v>1.0838239312745905</v>
      </c>
    </row>
    <row r="41" spans="1:9">
      <c r="A41" s="30">
        <v>0.78</v>
      </c>
      <c r="B41" s="24">
        <v>1</v>
      </c>
      <c r="C41" s="2">
        <f t="shared" si="0"/>
        <v>1.1979666019133479</v>
      </c>
      <c r="D41" s="2">
        <f t="shared" si="1"/>
        <v>-0.21604388681378178</v>
      </c>
      <c r="E41" s="2">
        <f t="shared" si="2"/>
        <v>-3.9835709409742522E-2</v>
      </c>
      <c r="F41" s="2">
        <f t="shared" si="3"/>
        <v>0.13643872525672757</v>
      </c>
      <c r="G41" s="2">
        <f t="shared" si="4"/>
        <v>0.98192271509956619</v>
      </c>
      <c r="H41" s="2">
        <f t="shared" si="5"/>
        <v>0.94208700568982362</v>
      </c>
      <c r="I41" s="7">
        <f t="shared" si="6"/>
        <v>1.0785257309465512</v>
      </c>
    </row>
    <row r="42" spans="1:9">
      <c r="A42" s="30">
        <v>0.8</v>
      </c>
      <c r="B42" s="24">
        <v>1</v>
      </c>
      <c r="C42" s="2">
        <f t="shared" si="0"/>
        <v>1.2109227658250512</v>
      </c>
      <c r="D42" s="2">
        <f t="shared" si="1"/>
        <v>-0.24946380901030371</v>
      </c>
      <c r="E42" s="2">
        <f t="shared" si="2"/>
        <v>-6.2396298438433569E-17</v>
      </c>
      <c r="F42" s="2">
        <f t="shared" si="3"/>
        <v>0.10691306100441593</v>
      </c>
      <c r="G42" s="2">
        <f t="shared" si="4"/>
        <v>0.96145895681474747</v>
      </c>
      <c r="H42" s="2">
        <f t="shared" si="5"/>
        <v>0.96145895681474736</v>
      </c>
      <c r="I42" s="7">
        <f t="shared" si="6"/>
        <v>1.0683720178191634</v>
      </c>
    </row>
    <row r="43" spans="1:9">
      <c r="A43" s="30">
        <v>0.82</v>
      </c>
      <c r="B43" s="24">
        <v>1</v>
      </c>
      <c r="C43" s="2">
        <f t="shared" si="0"/>
        <v>1.2226838951633623</v>
      </c>
      <c r="D43" s="2">
        <f t="shared" si="1"/>
        <v>-0.28066947277754917</v>
      </c>
      <c r="E43" s="2">
        <f t="shared" si="2"/>
        <v>3.983570940974239E-2</v>
      </c>
      <c r="F43" s="2">
        <f t="shared" si="3"/>
        <v>7.2237771352051436E-2</v>
      </c>
      <c r="G43" s="2">
        <f t="shared" si="4"/>
        <v>0.94201442238581312</v>
      </c>
      <c r="H43" s="2">
        <f t="shared" si="5"/>
        <v>0.98185013179555547</v>
      </c>
      <c r="I43" s="7">
        <f t="shared" si="6"/>
        <v>1.0540879031476069</v>
      </c>
    </row>
    <row r="44" spans="1:9">
      <c r="A44" s="30">
        <v>0.84</v>
      </c>
      <c r="B44" s="24">
        <v>1</v>
      </c>
      <c r="C44" s="2">
        <f t="shared" si="0"/>
        <v>1.2332383831135629</v>
      </c>
      <c r="D44" s="2">
        <f t="shared" si="1"/>
        <v>-0.30938389443475139</v>
      </c>
      <c r="E44" s="2">
        <f t="shared" si="2"/>
        <v>7.8690531446677217E-2</v>
      </c>
      <c r="F44" s="2">
        <f t="shared" si="3"/>
        <v>3.4083042810715093E-2</v>
      </c>
      <c r="G44" s="2">
        <f t="shared" si="4"/>
        <v>0.92385448867881159</v>
      </c>
      <c r="H44" s="2">
        <f t="shared" si="5"/>
        <v>1.0025450201254889</v>
      </c>
      <c r="I44" s="7">
        <f t="shared" si="6"/>
        <v>1.0366280629362039</v>
      </c>
    </row>
    <row r="45" spans="1:9">
      <c r="A45" s="30">
        <v>0.86</v>
      </c>
      <c r="B45" s="24">
        <v>1</v>
      </c>
      <c r="C45" s="2">
        <f t="shared" si="0"/>
        <v>1.2425758136703049</v>
      </c>
      <c r="D45" s="2">
        <f t="shared" si="1"/>
        <v>-0.33535220274247701</v>
      </c>
      <c r="E45" s="2">
        <f t="shared" si="2"/>
        <v>0.11560773144049385</v>
      </c>
      <c r="F45" s="2">
        <f t="shared" si="3"/>
        <v>-5.7133457983458936E-3</v>
      </c>
      <c r="G45" s="2">
        <f t="shared" si="4"/>
        <v>0.90722361092782788</v>
      </c>
      <c r="H45" s="2">
        <f t="shared" si="5"/>
        <v>1.0228313423683217</v>
      </c>
      <c r="I45" s="7">
        <f t="shared" si="6"/>
        <v>1.0171179965699759</v>
      </c>
    </row>
    <row r="46" spans="1:9">
      <c r="A46" s="30">
        <v>0.88</v>
      </c>
      <c r="B46" s="24">
        <v>1</v>
      </c>
      <c r="C46" s="2">
        <f t="shared" si="0"/>
        <v>1.2506869719169502</v>
      </c>
      <c r="D46" s="2">
        <f t="shared" si="1"/>
        <v>-0.35834390115778991</v>
      </c>
      <c r="E46" s="2">
        <f t="shared" si="2"/>
        <v>0.14967828540618219</v>
      </c>
      <c r="F46" s="2">
        <f t="shared" si="3"/>
        <v>-4.5234542673431237E-2</v>
      </c>
      <c r="G46" s="2">
        <f t="shared" si="4"/>
        <v>0.89234307075916031</v>
      </c>
      <c r="H46" s="2">
        <f t="shared" si="5"/>
        <v>1.0420213561653424</v>
      </c>
      <c r="I46" s="7">
        <f t="shared" si="6"/>
        <v>0.99678681349191123</v>
      </c>
    </row>
    <row r="47" spans="1:9">
      <c r="A47" s="30">
        <v>0.9</v>
      </c>
      <c r="B47" s="24">
        <v>1</v>
      </c>
      <c r="C47" s="2">
        <f t="shared" si="0"/>
        <v>1.2575638531195816</v>
      </c>
      <c r="D47" s="2">
        <f t="shared" si="1"/>
        <v>-0.37815491373788573</v>
      </c>
      <c r="E47" s="2">
        <f t="shared" si="2"/>
        <v>0.18006326323142116</v>
      </c>
      <c r="F47" s="2">
        <f t="shared" si="3"/>
        <v>-8.2576951028924303E-2</v>
      </c>
      <c r="G47" s="2">
        <f t="shared" si="4"/>
        <v>0.87940893938169595</v>
      </c>
      <c r="H47" s="2">
        <f t="shared" si="5"/>
        <v>1.0594722026131171</v>
      </c>
      <c r="I47" s="7">
        <f t="shared" si="6"/>
        <v>0.97689525158419288</v>
      </c>
    </row>
    <row r="48" spans="1:9">
      <c r="A48" s="30">
        <v>0.92</v>
      </c>
      <c r="B48" s="24">
        <v>1</v>
      </c>
      <c r="C48" s="2">
        <f t="shared" si="0"/>
        <v>1.2631996706267079</v>
      </c>
      <c r="D48" s="2">
        <f t="shared" si="1"/>
        <v>-0.39460939653260557</v>
      </c>
      <c r="E48" s="2">
        <f t="shared" si="2"/>
        <v>0.2060144859201935</v>
      </c>
      <c r="F48" s="2">
        <f t="shared" si="3"/>
        <v>-0.11594191864441313</v>
      </c>
      <c r="G48" s="2">
        <f t="shared" si="4"/>
        <v>0.86859027409410228</v>
      </c>
      <c r="H48" s="2">
        <f t="shared" si="5"/>
        <v>1.0746047600142958</v>
      </c>
      <c r="I48" s="7">
        <f t="shared" si="6"/>
        <v>0.95866284136988267</v>
      </c>
    </row>
    <row r="49" spans="1:9">
      <c r="A49" s="30">
        <v>0.94</v>
      </c>
      <c r="B49" s="24">
        <v>1</v>
      </c>
      <c r="C49" s="2">
        <f t="shared" si="0"/>
        <v>1.2675888625668699</v>
      </c>
      <c r="D49" s="2">
        <f t="shared" si="1"/>
        <v>-0.40756129838778743</v>
      </c>
      <c r="E49" s="2">
        <f t="shared" si="2"/>
        <v>0.2268929482427314</v>
      </c>
      <c r="F49" s="2">
        <f t="shared" si="3"/>
        <v>-0.14372237260391865</v>
      </c>
      <c r="G49" s="2">
        <f t="shared" si="4"/>
        <v>0.86002756417908244</v>
      </c>
      <c r="H49" s="2">
        <f t="shared" si="5"/>
        <v>1.0869205124218138</v>
      </c>
      <c r="I49" s="7">
        <f t="shared" si="6"/>
        <v>0.94319813981789513</v>
      </c>
    </row>
    <row r="50" spans="1:9">
      <c r="A50" s="30">
        <v>0.96</v>
      </c>
      <c r="B50" s="24">
        <v>1</v>
      </c>
      <c r="C50" s="2">
        <f t="shared" si="0"/>
        <v>1.2707270973375364</v>
      </c>
      <c r="D50" s="2">
        <f t="shared" si="1"/>
        <v>-0.41689565730565009</v>
      </c>
      <c r="E50" s="2">
        <f t="shared" si="2"/>
        <v>0.24218455316501022</v>
      </c>
      <c r="F50" s="2">
        <f t="shared" si="3"/>
        <v>-0.16458022633512759</v>
      </c>
      <c r="G50" s="2">
        <f t="shared" si="4"/>
        <v>0.85383144003188627</v>
      </c>
      <c r="H50" s="2">
        <f t="shared" si="5"/>
        <v>1.0960159931968965</v>
      </c>
      <c r="I50" s="7">
        <f t="shared" si="6"/>
        <v>0.93143576686176888</v>
      </c>
    </row>
    <row r="51" spans="1:9">
      <c r="A51" s="30">
        <v>0.98</v>
      </c>
      <c r="B51" s="24">
        <v>1</v>
      </c>
      <c r="C51" s="2">
        <f t="shared" si="0"/>
        <v>1.2726112778798726</v>
      </c>
      <c r="D51" s="2">
        <f t="shared" si="1"/>
        <v>-0.42252962085562329</v>
      </c>
      <c r="E51" s="2">
        <f t="shared" si="2"/>
        <v>0.2515127706239163</v>
      </c>
      <c r="F51" s="2">
        <f t="shared" si="3"/>
        <v>-0.17751083052432923</v>
      </c>
      <c r="G51" s="2">
        <f t="shared" si="4"/>
        <v>0.85008165702424932</v>
      </c>
      <c r="H51" s="2">
        <f t="shared" si="5"/>
        <v>1.1015944276481657</v>
      </c>
      <c r="I51" s="7">
        <f t="shared" si="6"/>
        <v>0.92408359712383648</v>
      </c>
    </row>
    <row r="52" spans="1:9">
      <c r="A52" s="30">
        <v>1</v>
      </c>
      <c r="B52" s="24">
        <v>1</v>
      </c>
      <c r="C52" s="2">
        <f t="shared" si="0"/>
        <v>1.2732395447351628</v>
      </c>
      <c r="D52" s="2">
        <f t="shared" si="1"/>
        <v>-0.42441318157838759</v>
      </c>
      <c r="E52" s="2">
        <f t="shared" si="2"/>
        <v>0.25464790894703254</v>
      </c>
      <c r="F52" s="2">
        <f t="shared" si="3"/>
        <v>-0.18189136353359467</v>
      </c>
      <c r="G52" s="2">
        <f t="shared" si="4"/>
        <v>0.84882636315677518</v>
      </c>
      <c r="H52" s="2">
        <f t="shared" si="5"/>
        <v>1.1034742721038078</v>
      </c>
      <c r="I52" s="7">
        <f t="shared" si="6"/>
        <v>0.92158290857021308</v>
      </c>
    </row>
    <row r="53" spans="1:9">
      <c r="A53" s="30">
        <v>1.02</v>
      </c>
      <c r="B53" s="24">
        <v>1</v>
      </c>
      <c r="C53" s="2">
        <f t="shared" si="0"/>
        <v>1.2726112778798726</v>
      </c>
      <c r="D53" s="2">
        <f t="shared" si="1"/>
        <v>-0.42252962085562329</v>
      </c>
      <c r="E53" s="2">
        <f t="shared" si="2"/>
        <v>0.2515127706239163</v>
      </c>
      <c r="F53" s="2">
        <f t="shared" si="3"/>
        <v>-0.17751083052432926</v>
      </c>
      <c r="G53" s="2">
        <f t="shared" si="4"/>
        <v>0.85008165702424932</v>
      </c>
      <c r="H53" s="2">
        <f t="shared" si="5"/>
        <v>1.1015944276481657</v>
      </c>
      <c r="I53" s="7">
        <f t="shared" si="6"/>
        <v>0.92408359712383648</v>
      </c>
    </row>
    <row r="54" spans="1:9">
      <c r="A54" s="30">
        <v>1.04</v>
      </c>
      <c r="B54" s="24">
        <v>1</v>
      </c>
      <c r="C54" s="2">
        <f t="shared" si="0"/>
        <v>1.2707270973375364</v>
      </c>
      <c r="D54" s="2">
        <f t="shared" si="1"/>
        <v>-0.41689565730565009</v>
      </c>
      <c r="E54" s="2">
        <f t="shared" si="2"/>
        <v>0.24218455316501025</v>
      </c>
      <c r="F54" s="2">
        <f t="shared" si="3"/>
        <v>-0.16458022633512764</v>
      </c>
      <c r="G54" s="2">
        <f t="shared" si="4"/>
        <v>0.85383144003188627</v>
      </c>
      <c r="H54" s="2">
        <f t="shared" si="5"/>
        <v>1.0960159931968965</v>
      </c>
      <c r="I54" s="7">
        <f t="shared" si="6"/>
        <v>0.93143576686176877</v>
      </c>
    </row>
    <row r="55" spans="1:9">
      <c r="A55" s="30">
        <v>1.06</v>
      </c>
      <c r="B55" s="24">
        <v>1</v>
      </c>
      <c r="C55" s="2">
        <f t="shared" si="0"/>
        <v>1.2675888625668699</v>
      </c>
      <c r="D55" s="2">
        <f t="shared" si="1"/>
        <v>-0.40756129838778749</v>
      </c>
      <c r="E55" s="2">
        <f t="shared" si="2"/>
        <v>0.22689294824273137</v>
      </c>
      <c r="F55" s="2">
        <f t="shared" si="3"/>
        <v>-0.14372237260391876</v>
      </c>
      <c r="G55" s="2">
        <f t="shared" si="4"/>
        <v>0.86002756417908244</v>
      </c>
      <c r="H55" s="2">
        <f t="shared" si="5"/>
        <v>1.0869205124218138</v>
      </c>
      <c r="I55" s="7">
        <f t="shared" si="6"/>
        <v>0.94319813981789502</v>
      </c>
    </row>
    <row r="56" spans="1:9">
      <c r="A56" s="30">
        <v>1.08</v>
      </c>
      <c r="B56" s="24">
        <v>1</v>
      </c>
      <c r="C56" s="2">
        <f t="shared" si="0"/>
        <v>1.2631996706267077</v>
      </c>
      <c r="D56" s="2">
        <f t="shared" si="1"/>
        <v>-0.39460939653260552</v>
      </c>
      <c r="E56" s="2">
        <f t="shared" si="2"/>
        <v>0.20601448592019361</v>
      </c>
      <c r="F56" s="2">
        <f t="shared" si="3"/>
        <v>-0.11594191864441325</v>
      </c>
      <c r="G56" s="2">
        <f t="shared" si="4"/>
        <v>0.86859027409410217</v>
      </c>
      <c r="H56" s="2">
        <f t="shared" si="5"/>
        <v>1.0746047600142958</v>
      </c>
      <c r="I56" s="7">
        <f t="shared" si="6"/>
        <v>0.95866284136988256</v>
      </c>
    </row>
    <row r="57" spans="1:9">
      <c r="A57" s="30">
        <v>1.1000000000000001</v>
      </c>
      <c r="B57" s="24">
        <v>1</v>
      </c>
      <c r="C57" s="2">
        <f t="shared" si="0"/>
        <v>1.2575638531195814</v>
      </c>
      <c r="D57" s="2">
        <f t="shared" si="1"/>
        <v>-0.37815491373788579</v>
      </c>
      <c r="E57" s="2">
        <f t="shared" si="2"/>
        <v>0.18006326323142111</v>
      </c>
      <c r="F57" s="2">
        <f t="shared" si="3"/>
        <v>-8.257695102892415E-2</v>
      </c>
      <c r="G57" s="2">
        <f t="shared" si="4"/>
        <v>0.87940893938169562</v>
      </c>
      <c r="H57" s="2">
        <f t="shared" si="5"/>
        <v>1.0594722026131167</v>
      </c>
      <c r="I57" s="7">
        <f t="shared" si="6"/>
        <v>0.97689525158419255</v>
      </c>
    </row>
    <row r="58" spans="1:9">
      <c r="A58" s="30">
        <v>1.1200000000000001</v>
      </c>
      <c r="B58" s="24">
        <v>1</v>
      </c>
      <c r="C58" s="2">
        <f t="shared" si="0"/>
        <v>1.2506869719169502</v>
      </c>
      <c r="D58" s="2">
        <f t="shared" si="1"/>
        <v>-0.35834390115778997</v>
      </c>
      <c r="E58" s="2">
        <f t="shared" si="2"/>
        <v>0.1496782854061823</v>
      </c>
      <c r="F58" s="2">
        <f t="shared" si="3"/>
        <v>-4.5234542673431077E-2</v>
      </c>
      <c r="G58" s="2">
        <f t="shared" si="4"/>
        <v>0.8923430707591602</v>
      </c>
      <c r="H58" s="2">
        <f t="shared" si="5"/>
        <v>1.0420213561653424</v>
      </c>
      <c r="I58" s="7">
        <f t="shared" si="6"/>
        <v>0.99678681349191134</v>
      </c>
    </row>
    <row r="59" spans="1:9">
      <c r="A59" s="30">
        <v>1.1399999999999999</v>
      </c>
      <c r="B59" s="24">
        <v>1</v>
      </c>
      <c r="C59" s="2">
        <f t="shared" si="0"/>
        <v>1.2425758136703049</v>
      </c>
      <c r="D59" s="2">
        <f t="shared" si="1"/>
        <v>-0.33535220274247707</v>
      </c>
      <c r="E59" s="2">
        <f t="shared" si="2"/>
        <v>0.1156077314404942</v>
      </c>
      <c r="F59" s="2">
        <f t="shared" si="3"/>
        <v>-5.7133457983463724E-3</v>
      </c>
      <c r="G59" s="2">
        <f t="shared" si="4"/>
        <v>0.90722361092782777</v>
      </c>
      <c r="H59" s="2">
        <f t="shared" si="5"/>
        <v>1.022831342368322</v>
      </c>
      <c r="I59" s="7">
        <f t="shared" si="6"/>
        <v>1.0171179965699755</v>
      </c>
    </row>
    <row r="60" spans="1:9">
      <c r="A60" s="30">
        <v>1.1599999999999999</v>
      </c>
      <c r="B60" s="24">
        <v>1</v>
      </c>
      <c r="C60" s="2">
        <f t="shared" si="0"/>
        <v>1.2332383831135632</v>
      </c>
      <c r="D60" s="2">
        <f t="shared" si="1"/>
        <v>-0.30938389443475173</v>
      </c>
      <c r="E60" s="2">
        <f t="shared" si="2"/>
        <v>7.869053144667737E-2</v>
      </c>
      <c r="F60" s="2">
        <f t="shared" si="3"/>
        <v>3.4083042810714628E-2</v>
      </c>
      <c r="G60" s="2">
        <f t="shared" si="4"/>
        <v>0.92385448867881137</v>
      </c>
      <c r="H60" s="2">
        <f t="shared" si="5"/>
        <v>1.0025450201254889</v>
      </c>
      <c r="I60" s="7">
        <f t="shared" si="6"/>
        <v>1.0366280629362035</v>
      </c>
    </row>
    <row r="61" spans="1:9">
      <c r="A61" s="30">
        <v>1.18</v>
      </c>
      <c r="B61" s="24">
        <v>1</v>
      </c>
      <c r="C61" s="2">
        <f t="shared" si="0"/>
        <v>1.2226838951633625</v>
      </c>
      <c r="D61" s="2">
        <f t="shared" si="1"/>
        <v>-0.28066947277754944</v>
      </c>
      <c r="E61" s="2">
        <f t="shared" si="2"/>
        <v>3.9835709409742764E-2</v>
      </c>
      <c r="F61" s="2">
        <f t="shared" si="3"/>
        <v>7.2237771352051006E-2</v>
      </c>
      <c r="G61" s="2">
        <f t="shared" si="4"/>
        <v>0.94201442238581312</v>
      </c>
      <c r="H61" s="2">
        <f t="shared" si="5"/>
        <v>0.98185013179555591</v>
      </c>
      <c r="I61" s="7">
        <f t="shared" si="6"/>
        <v>1.0540879031476069</v>
      </c>
    </row>
    <row r="62" spans="1:9">
      <c r="A62" s="30">
        <v>1.2</v>
      </c>
      <c r="B62" s="24">
        <v>1</v>
      </c>
      <c r="C62" s="2">
        <f t="shared" si="0"/>
        <v>1.2109227658250514</v>
      </c>
      <c r="D62" s="2">
        <f t="shared" si="1"/>
        <v>-0.24946380901030385</v>
      </c>
      <c r="E62" s="2">
        <f t="shared" si="2"/>
        <v>9.359444765765036E-17</v>
      </c>
      <c r="F62" s="2">
        <f t="shared" si="3"/>
        <v>0.1069130610044158</v>
      </c>
      <c r="G62" s="2">
        <f t="shared" si="4"/>
        <v>0.96145895681474758</v>
      </c>
      <c r="H62" s="2">
        <f t="shared" si="5"/>
        <v>0.96145895681474769</v>
      </c>
      <c r="I62" s="7">
        <f t="shared" si="6"/>
        <v>1.0683720178191636</v>
      </c>
    </row>
    <row r="63" spans="1:9">
      <c r="A63" s="30">
        <v>1.22</v>
      </c>
      <c r="B63" s="24">
        <v>1</v>
      </c>
      <c r="C63" s="2">
        <f t="shared" si="0"/>
        <v>1.1979666019133479</v>
      </c>
      <c r="D63" s="2">
        <f t="shared" si="1"/>
        <v>-0.21604388681378212</v>
      </c>
      <c r="E63" s="2">
        <f t="shared" si="2"/>
        <v>-3.983570940974214E-2</v>
      </c>
      <c r="F63" s="2">
        <f t="shared" si="3"/>
        <v>0.13643872525672746</v>
      </c>
      <c r="G63" s="2">
        <f t="shared" si="4"/>
        <v>0.98192271509956575</v>
      </c>
      <c r="H63" s="2">
        <f t="shared" si="5"/>
        <v>0.94208700568982362</v>
      </c>
      <c r="I63" s="7">
        <f t="shared" si="6"/>
        <v>1.078525730946551</v>
      </c>
    </row>
    <row r="64" spans="1:9">
      <c r="A64" s="30">
        <v>1.24</v>
      </c>
      <c r="B64" s="24">
        <v>1</v>
      </c>
      <c r="C64" s="2">
        <f t="shared" si="0"/>
        <v>1.1838281895978167</v>
      </c>
      <c r="D64" s="2">
        <f t="shared" si="1"/>
        <v>-0.18070634378332456</v>
      </c>
      <c r="E64" s="2">
        <f t="shared" si="2"/>
        <v>-7.8690531446677189E-2</v>
      </c>
      <c r="F64" s="2">
        <f t="shared" si="3"/>
        <v>0.15939261690677572</v>
      </c>
      <c r="G64" s="2">
        <f t="shared" si="4"/>
        <v>1.0031218458144922</v>
      </c>
      <c r="H64" s="2">
        <f t="shared" si="5"/>
        <v>0.924431314367815</v>
      </c>
      <c r="I64" s="7">
        <f t="shared" si="6"/>
        <v>1.0838239312745908</v>
      </c>
    </row>
    <row r="65" spans="1:9">
      <c r="A65" s="30">
        <v>1.26</v>
      </c>
      <c r="B65" s="24">
        <v>1</v>
      </c>
      <c r="C65" s="2">
        <f t="shared" si="0"/>
        <v>1.168521481784462</v>
      </c>
      <c r="D65" s="2">
        <f t="shared" si="1"/>
        <v>-0.14376483845255025</v>
      </c>
      <c r="E65" s="2">
        <f t="shared" si="2"/>
        <v>-0.11560773144049404</v>
      </c>
      <c r="F65" s="2">
        <f t="shared" si="3"/>
        <v>0.17466912788048031</v>
      </c>
      <c r="G65" s="2">
        <f t="shared" si="4"/>
        <v>1.0247566433319117</v>
      </c>
      <c r="H65" s="2">
        <f t="shared" si="5"/>
        <v>0.90914891189141767</v>
      </c>
      <c r="I65" s="7">
        <f t="shared" si="6"/>
        <v>1.0838180397718979</v>
      </c>
    </row>
    <row r="66" spans="1:9">
      <c r="A66" s="30">
        <v>1.28</v>
      </c>
      <c r="B66" s="24">
        <v>1</v>
      </c>
      <c r="C66" s="2">
        <f t="shared" si="0"/>
        <v>1.1520615843458939</v>
      </c>
      <c r="D66" s="2">
        <f t="shared" si="1"/>
        <v>-0.10554726623800612</v>
      </c>
      <c r="E66" s="2">
        <f t="shared" si="2"/>
        <v>-0.14967828540618217</v>
      </c>
      <c r="F66" s="2">
        <f t="shared" si="3"/>
        <v>0.1815324424767909</v>
      </c>
      <c r="G66" s="2">
        <f t="shared" si="4"/>
        <v>1.0465143181078878</v>
      </c>
      <c r="H66" s="2">
        <f t="shared" si="5"/>
        <v>0.89683603270170553</v>
      </c>
      <c r="I66" s="7">
        <f t="shared" si="6"/>
        <v>1.0783684751784963</v>
      </c>
    </row>
    <row r="67" spans="1:9">
      <c r="A67" s="30">
        <v>1.3</v>
      </c>
      <c r="B67" s="24">
        <v>1</v>
      </c>
      <c r="C67" s="2">
        <f t="shared" ref="C67:C130" si="7">(4/PI())*(1/1)*SIN(1*PI()*A67/2)</f>
        <v>1.1344647412136573</v>
      </c>
      <c r="D67" s="2">
        <f t="shared" ref="D67:D130" si="8">(4/PI())*(1/3)*SIN(3*PI()*A67/2)</f>
        <v>-6.6392849016237529E-2</v>
      </c>
      <c r="E67" s="2">
        <f t="shared" ref="E67:E130" si="9">(4/PI())*(1/5)*SIN(5*PI()*A67/2)</f>
        <v>-0.18006326323142133</v>
      </c>
      <c r="F67" s="2">
        <f t="shared" ref="F67:F130" si="10">(4/PI())*(1/7)*SIN(7*PI()*A67/2)</f>
        <v>0.17965197901708305</v>
      </c>
      <c r="G67" s="2">
        <f t="shared" ref="G67:G130" si="11">SUM(C67:D67)</f>
        <v>1.0680718921974197</v>
      </c>
      <c r="H67" s="2">
        <f t="shared" ref="H67:H130" si="12">SUM(C67:E67)</f>
        <v>0.88800862896599841</v>
      </c>
      <c r="I67" s="7">
        <f t="shared" ref="I67:I130" si="13">SUM(C67:F67)</f>
        <v>1.0676606079830815</v>
      </c>
    </row>
    <row r="68" spans="1:9">
      <c r="A68" s="30">
        <v>1.32</v>
      </c>
      <c r="B68" s="24">
        <v>1</v>
      </c>
      <c r="C68" s="2">
        <f t="shared" si="7"/>
        <v>1.1157483183474306</v>
      </c>
      <c r="D68" s="2">
        <f t="shared" si="8"/>
        <v>-2.6649124166395723E-2</v>
      </c>
      <c r="E68" s="2">
        <f t="shared" si="9"/>
        <v>-0.2060144859201935</v>
      </c>
      <c r="F68" s="2">
        <f t="shared" si="10"/>
        <v>0.16911831279968803</v>
      </c>
      <c r="G68" s="2">
        <f t="shared" si="11"/>
        <v>1.0890991941810348</v>
      </c>
      <c r="H68" s="2">
        <f t="shared" si="12"/>
        <v>0.88308470826084129</v>
      </c>
      <c r="I68" s="7">
        <f t="shared" si="13"/>
        <v>1.0522030210605293</v>
      </c>
    </row>
    <row r="69" spans="1:9">
      <c r="A69" s="30">
        <v>1.34</v>
      </c>
      <c r="B69" s="24">
        <v>1</v>
      </c>
      <c r="C69" s="2">
        <f t="shared" si="7"/>
        <v>1.0959307865969223</v>
      </c>
      <c r="D69" s="2">
        <f t="shared" si="8"/>
        <v>1.3331140196140847E-2</v>
      </c>
      <c r="E69" s="2">
        <f t="shared" si="9"/>
        <v>-0.22689294824273151</v>
      </c>
      <c r="F69" s="2">
        <f t="shared" si="10"/>
        <v>0.15043881340694862</v>
      </c>
      <c r="G69" s="2">
        <f t="shared" si="11"/>
        <v>1.1092619267930632</v>
      </c>
      <c r="H69" s="2">
        <f t="shared" si="12"/>
        <v>0.8823689785503317</v>
      </c>
      <c r="I69" s="7">
        <f t="shared" si="13"/>
        <v>1.0328077919572802</v>
      </c>
    </row>
    <row r="70" spans="1:9">
      <c r="A70" s="30">
        <v>1.36</v>
      </c>
      <c r="B70" s="24">
        <v>1</v>
      </c>
      <c r="C70" s="2">
        <f t="shared" si="7"/>
        <v>1.0750317034733698</v>
      </c>
      <c r="D70" s="2">
        <f t="shared" si="8"/>
        <v>5.319307641453349E-2</v>
      </c>
      <c r="E70" s="2">
        <f t="shared" si="9"/>
        <v>-0.2421845531650102</v>
      </c>
      <c r="F70" s="2">
        <f t="shared" si="10"/>
        <v>0.12451320650034524</v>
      </c>
      <c r="G70" s="2">
        <f t="shared" si="11"/>
        <v>1.1282247798879033</v>
      </c>
      <c r="H70" s="2">
        <f t="shared" si="12"/>
        <v>0.88604022672289307</v>
      </c>
      <c r="I70" s="7">
        <f t="shared" si="13"/>
        <v>1.0105534332232382</v>
      </c>
    </row>
    <row r="71" spans="1:9">
      <c r="A71" s="30">
        <v>1.38</v>
      </c>
      <c r="B71" s="24">
        <v>1</v>
      </c>
      <c r="C71" s="2">
        <f t="shared" si="7"/>
        <v>1.0530716938486404</v>
      </c>
      <c r="D71" s="2">
        <f t="shared" si="8"/>
        <v>9.25828671209286E-2</v>
      </c>
      <c r="E71" s="2">
        <f t="shared" si="9"/>
        <v>-0.25151277062391625</v>
      </c>
      <c r="F71" s="2">
        <f t="shared" si="10"/>
        <v>9.2590237205906673E-2</v>
      </c>
      <c r="G71" s="2">
        <f t="shared" si="11"/>
        <v>1.145654560969569</v>
      </c>
      <c r="H71" s="2">
        <f t="shared" si="12"/>
        <v>0.89414179034565278</v>
      </c>
      <c r="I71" s="7">
        <f t="shared" si="13"/>
        <v>0.98673202755155942</v>
      </c>
    </row>
    <row r="72" spans="1:9">
      <c r="A72" s="30">
        <v>1.4</v>
      </c>
      <c r="B72" s="24">
        <v>1</v>
      </c>
      <c r="C72" s="2">
        <f t="shared" si="7"/>
        <v>1.0300724296009678</v>
      </c>
      <c r="D72" s="2">
        <f t="shared" si="8"/>
        <v>0.13115088574446204</v>
      </c>
      <c r="E72" s="2">
        <f t="shared" si="9"/>
        <v>-0.25464790894703254</v>
      </c>
      <c r="F72" s="2">
        <f t="shared" si="10"/>
        <v>5.6207522461912747E-2</v>
      </c>
      <c r="G72" s="2">
        <f t="shared" si="11"/>
        <v>1.1612233153454299</v>
      </c>
      <c r="H72" s="2">
        <f t="shared" si="12"/>
        <v>0.90657540639839729</v>
      </c>
      <c r="I72" s="7">
        <f t="shared" si="13"/>
        <v>0.96278292886031003</v>
      </c>
    </row>
    <row r="73" spans="1:9">
      <c r="A73" s="30">
        <v>1.42</v>
      </c>
      <c r="B73" s="24">
        <v>1</v>
      </c>
      <c r="C73" s="2">
        <f t="shared" si="7"/>
        <v>1.0060566082274311</v>
      </c>
      <c r="D73" s="2">
        <f t="shared" si="8"/>
        <v>0.16855479982145247</v>
      </c>
      <c r="E73" s="2">
        <f t="shared" si="9"/>
        <v>-0.25151277062391636</v>
      </c>
      <c r="F73" s="2">
        <f t="shared" si="10"/>
        <v>1.7117489429351651E-2</v>
      </c>
      <c r="G73" s="2">
        <f t="shared" si="11"/>
        <v>1.1746114080488836</v>
      </c>
      <c r="H73" s="2">
        <f t="shared" si="12"/>
        <v>0.92309863742496723</v>
      </c>
      <c r="I73" s="7">
        <f t="shared" si="13"/>
        <v>0.94021612685431888</v>
      </c>
    </row>
    <row r="74" spans="1:9">
      <c r="A74" s="30">
        <v>1.44</v>
      </c>
      <c r="B74" s="24">
        <v>1</v>
      </c>
      <c r="C74" s="2">
        <f t="shared" si="7"/>
        <v>0.98104793044425986</v>
      </c>
      <c r="D74" s="2">
        <f t="shared" si="8"/>
        <v>0.20446260956258647</v>
      </c>
      <c r="E74" s="2">
        <f t="shared" si="9"/>
        <v>-0.24218455316501028</v>
      </c>
      <c r="F74" s="2">
        <f t="shared" si="10"/>
        <v>-2.2797032749085552E-2</v>
      </c>
      <c r="G74" s="2">
        <f t="shared" si="11"/>
        <v>1.1855105400068464</v>
      </c>
      <c r="H74" s="2">
        <f t="shared" si="12"/>
        <v>0.94332598684183611</v>
      </c>
      <c r="I74" s="7">
        <f t="shared" si="13"/>
        <v>0.9205289540927506</v>
      </c>
    </row>
    <row r="75" spans="1:9">
      <c r="A75" s="30">
        <v>1.46</v>
      </c>
      <c r="B75" s="24">
        <v>1</v>
      </c>
      <c r="C75" s="2">
        <f t="shared" si="7"/>
        <v>0.95507107679709247</v>
      </c>
      <c r="D75" s="2">
        <f t="shared" si="8"/>
        <v>0.23855559470654969</v>
      </c>
      <c r="E75" s="2">
        <f t="shared" si="9"/>
        <v>-0.2268929482427316</v>
      </c>
      <c r="F75" s="2">
        <f t="shared" si="10"/>
        <v>-6.1613502193949961E-2</v>
      </c>
      <c r="G75" s="2">
        <f t="shared" si="11"/>
        <v>1.1936266715036421</v>
      </c>
      <c r="H75" s="2">
        <f t="shared" si="12"/>
        <v>0.96673372326091056</v>
      </c>
      <c r="I75" s="7">
        <f t="shared" si="13"/>
        <v>0.90512022106696055</v>
      </c>
    </row>
    <row r="76" spans="1:9">
      <c r="A76" s="30">
        <v>1.48</v>
      </c>
      <c r="B76" s="24">
        <v>1</v>
      </c>
      <c r="C76" s="2">
        <f t="shared" si="7"/>
        <v>0.92815168330425435</v>
      </c>
      <c r="D76" s="2">
        <f t="shared" si="8"/>
        <v>0.27053114350363067</v>
      </c>
      <c r="E76" s="2">
        <f t="shared" si="9"/>
        <v>-0.20601448592019361</v>
      </c>
      <c r="F76" s="2">
        <f t="shared" si="10"/>
        <v>-9.7462266356565533E-2</v>
      </c>
      <c r="G76" s="2">
        <f t="shared" si="11"/>
        <v>1.1986828268078851</v>
      </c>
      <c r="H76" s="2">
        <f t="shared" si="12"/>
        <v>0.99266834088769151</v>
      </c>
      <c r="I76" s="7">
        <f t="shared" si="13"/>
        <v>0.89520607453112599</v>
      </c>
    </row>
    <row r="77" spans="1:9">
      <c r="A77" s="30">
        <v>1.5</v>
      </c>
      <c r="B77" s="24">
        <v>1</v>
      </c>
      <c r="C77" s="2">
        <f t="shared" si="7"/>
        <v>0.90031631615710617</v>
      </c>
      <c r="D77" s="2">
        <f t="shared" si="8"/>
        <v>0.30010543871903528</v>
      </c>
      <c r="E77" s="2">
        <f t="shared" si="9"/>
        <v>-0.18006326323142147</v>
      </c>
      <c r="F77" s="2">
        <f t="shared" si="10"/>
        <v>-0.12861661659387233</v>
      </c>
      <c r="G77" s="2">
        <f t="shared" si="11"/>
        <v>1.2004217548761416</v>
      </c>
      <c r="H77" s="2">
        <f t="shared" si="12"/>
        <v>1.0203584916447201</v>
      </c>
      <c r="I77" s="7">
        <f t="shared" si="13"/>
        <v>0.89174187505084779</v>
      </c>
    </row>
    <row r="78" spans="1:9">
      <c r="A78" s="30">
        <v>1.52</v>
      </c>
      <c r="B78" s="24">
        <v>1</v>
      </c>
      <c r="C78" s="2">
        <f t="shared" si="7"/>
        <v>0.87159244550241699</v>
      </c>
      <c r="D78" s="2">
        <f t="shared" si="8"/>
        <v>0.32701597681475331</v>
      </c>
      <c r="E78" s="2">
        <f t="shared" si="9"/>
        <v>-0.14967828540618233</v>
      </c>
      <c r="F78" s="2">
        <f t="shared" si="10"/>
        <v>-0.15357595763905293</v>
      </c>
      <c r="G78" s="2">
        <f t="shared" si="11"/>
        <v>1.1986084223171702</v>
      </c>
      <c r="H78" s="2">
        <f t="shared" si="12"/>
        <v>1.0489301369109878</v>
      </c>
      <c r="I78" s="7">
        <f t="shared" si="13"/>
        <v>0.89535417927193484</v>
      </c>
    </row>
    <row r="79" spans="1:9">
      <c r="A79" s="30">
        <v>1.54</v>
      </c>
      <c r="B79" s="24">
        <v>1</v>
      </c>
      <c r="C79" s="2">
        <f t="shared" si="7"/>
        <v>0.84200841833264772</v>
      </c>
      <c r="D79" s="2">
        <f t="shared" si="8"/>
        <v>0.35102389794954658</v>
      </c>
      <c r="E79" s="2">
        <f t="shared" si="9"/>
        <v>-0.11560773144049381</v>
      </c>
      <c r="F79" s="2">
        <f t="shared" si="10"/>
        <v>-0.1711380859876212</v>
      </c>
      <c r="G79" s="2">
        <f t="shared" si="11"/>
        <v>1.1930323162821943</v>
      </c>
      <c r="H79" s="2">
        <f t="shared" si="12"/>
        <v>1.0774245848417006</v>
      </c>
      <c r="I79" s="7">
        <f t="shared" si="13"/>
        <v>0.9062864988540793</v>
      </c>
    </row>
    <row r="80" spans="1:9">
      <c r="A80" s="30">
        <v>1.56</v>
      </c>
      <c r="B80" s="24">
        <v>1</v>
      </c>
      <c r="C80" s="2">
        <f t="shared" si="7"/>
        <v>0.81159343051089294</v>
      </c>
      <c r="D80" s="2">
        <f t="shared" si="8"/>
        <v>0.37191610611581027</v>
      </c>
      <c r="E80" s="2">
        <f t="shared" si="9"/>
        <v>-7.8690531446677398E-2</v>
      </c>
      <c r="F80" s="2">
        <f t="shared" si="10"/>
        <v>-0.18045709580381536</v>
      </c>
      <c r="G80" s="2">
        <f t="shared" si="11"/>
        <v>1.1835095366267032</v>
      </c>
      <c r="H80" s="2">
        <f t="shared" si="12"/>
        <v>1.1048190051800257</v>
      </c>
      <c r="I80" s="7">
        <f t="shared" si="13"/>
        <v>0.92436190937621032</v>
      </c>
    </row>
    <row r="81" spans="1:9">
      <c r="A81" s="30">
        <v>1.58</v>
      </c>
      <c r="B81" s="24">
        <v>1</v>
      </c>
      <c r="C81" s="2">
        <f t="shared" si="7"/>
        <v>0.78037749795808564</v>
      </c>
      <c r="D81" s="2">
        <f t="shared" si="8"/>
        <v>0.38950716059482066</v>
      </c>
      <c r="E81" s="2">
        <f t="shared" si="9"/>
        <v>-3.9835709409742355E-2</v>
      </c>
      <c r="F81" s="2">
        <f t="shared" si="10"/>
        <v>-0.18108412322383854</v>
      </c>
      <c r="G81" s="2">
        <f t="shared" si="11"/>
        <v>1.1698846585529064</v>
      </c>
      <c r="H81" s="2">
        <f t="shared" si="12"/>
        <v>1.130048949143164</v>
      </c>
      <c r="I81" s="7">
        <f t="shared" si="13"/>
        <v>0.94896482591932552</v>
      </c>
    </row>
    <row r="82" spans="1:9">
      <c r="A82" s="30">
        <v>1.6</v>
      </c>
      <c r="B82" s="24">
        <v>1</v>
      </c>
      <c r="C82" s="2">
        <f t="shared" si="7"/>
        <v>0.74839142703091144</v>
      </c>
      <c r="D82" s="2">
        <f t="shared" si="8"/>
        <v>0.40364092194168372</v>
      </c>
      <c r="E82" s="2">
        <f t="shared" si="9"/>
        <v>-1.2479259687686714E-16</v>
      </c>
      <c r="F82" s="2">
        <f t="shared" si="10"/>
        <v>-0.17298896654643592</v>
      </c>
      <c r="G82" s="2">
        <f t="shared" si="11"/>
        <v>1.1520323489725952</v>
      </c>
      <c r="H82" s="2">
        <f t="shared" si="12"/>
        <v>1.152032348972595</v>
      </c>
      <c r="I82" s="7">
        <f t="shared" si="13"/>
        <v>0.97904338242615907</v>
      </c>
    </row>
    <row r="83" spans="1:9">
      <c r="A83" s="30">
        <v>1.62</v>
      </c>
      <c r="B83" s="24">
        <v>1</v>
      </c>
      <c r="C83" s="2">
        <f t="shared" si="7"/>
        <v>0.71566678411964912</v>
      </c>
      <c r="D83" s="2">
        <f t="shared" si="8"/>
        <v>0.41419193789010167</v>
      </c>
      <c r="E83" s="2">
        <f t="shared" si="9"/>
        <v>3.9835709409742556E-2</v>
      </c>
      <c r="F83" s="2">
        <f t="shared" si="10"/>
        <v>-0.1565615409424175</v>
      </c>
      <c r="G83" s="2">
        <f t="shared" si="11"/>
        <v>1.1298587220097507</v>
      </c>
      <c r="H83" s="2">
        <f t="shared" si="12"/>
        <v>1.1696944314194933</v>
      </c>
      <c r="I83" s="7">
        <f t="shared" si="13"/>
        <v>1.0131328904770758</v>
      </c>
    </row>
    <row r="84" spans="1:9">
      <c r="A84" s="30">
        <v>1.64</v>
      </c>
      <c r="B84" s="24">
        <v>1</v>
      </c>
      <c r="C84" s="2">
        <f t="shared" si="7"/>
        <v>0.68223586449595952</v>
      </c>
      <c r="D84" s="2">
        <f t="shared" si="8"/>
        <v>0.42106655687556921</v>
      </c>
      <c r="E84" s="2">
        <f t="shared" si="9"/>
        <v>7.8690531446677162E-2</v>
      </c>
      <c r="F84" s="2">
        <f t="shared" si="10"/>
        <v>-0.13259309761489388</v>
      </c>
      <c r="G84" s="2">
        <f t="shared" si="11"/>
        <v>1.1033024213715288</v>
      </c>
      <c r="H84" s="2">
        <f t="shared" si="12"/>
        <v>1.181992952818206</v>
      </c>
      <c r="I84" s="7">
        <f t="shared" si="13"/>
        <v>1.0493998552033121</v>
      </c>
    </row>
    <row r="85" spans="1:9">
      <c r="A85" s="30">
        <v>1.66</v>
      </c>
      <c r="B85" s="24">
        <v>1</v>
      </c>
      <c r="C85" s="2">
        <f t="shared" si="7"/>
        <v>0.64813166044134563</v>
      </c>
      <c r="D85" s="2">
        <f t="shared" si="8"/>
        <v>0.42420375929329079</v>
      </c>
      <c r="E85" s="2">
        <f t="shared" si="9"/>
        <v>0.11560773144049359</v>
      </c>
      <c r="F85" s="2">
        <f t="shared" si="10"/>
        <v>-0.10223811201709314</v>
      </c>
      <c r="G85" s="2">
        <f t="shared" si="11"/>
        <v>1.0723354197346364</v>
      </c>
      <c r="H85" s="2">
        <f t="shared" si="12"/>
        <v>1.1879431511751299</v>
      </c>
      <c r="I85" s="7">
        <f t="shared" si="13"/>
        <v>1.0857050391580367</v>
      </c>
    </row>
    <row r="86" spans="1:9">
      <c r="A86" s="30">
        <v>1.68</v>
      </c>
      <c r="B86" s="24">
        <v>1</v>
      </c>
      <c r="C86" s="2">
        <f t="shared" si="7"/>
        <v>0.61338782868776032</v>
      </c>
      <c r="D86" s="2">
        <f t="shared" si="8"/>
        <v>0.42357569911251214</v>
      </c>
      <c r="E86" s="2">
        <f t="shared" si="9"/>
        <v>0.14967828540618214</v>
      </c>
      <c r="F86" s="2">
        <f t="shared" si="10"/>
        <v>-6.6958676838011044E-2</v>
      </c>
      <c r="G86" s="2">
        <f t="shared" si="11"/>
        <v>1.0369635278002725</v>
      </c>
      <c r="H86" s="2">
        <f t="shared" si="12"/>
        <v>1.1866418132064547</v>
      </c>
      <c r="I86" s="7">
        <f t="shared" si="13"/>
        <v>1.1196831363684436</v>
      </c>
    </row>
    <row r="87" spans="1:9">
      <c r="A87" s="30">
        <v>1.7</v>
      </c>
      <c r="B87" s="24">
        <v>1</v>
      </c>
      <c r="C87" s="2">
        <f t="shared" si="7"/>
        <v>0.57803865720246972</v>
      </c>
      <c r="D87" s="2">
        <f t="shared" si="8"/>
        <v>0.41918795103986056</v>
      </c>
      <c r="E87" s="2">
        <f t="shared" si="9"/>
        <v>0.18006326323142097</v>
      </c>
      <c r="F87" s="2">
        <f t="shared" si="10"/>
        <v>-2.8454078149816334E-2</v>
      </c>
      <c r="G87" s="2">
        <f t="shared" si="11"/>
        <v>0.99722660824233023</v>
      </c>
      <c r="H87" s="2">
        <f t="shared" si="12"/>
        <v>1.1772898714737512</v>
      </c>
      <c r="I87" s="7">
        <f t="shared" si="13"/>
        <v>1.1488357933239348</v>
      </c>
    </row>
    <row r="88" spans="1:9">
      <c r="A88" s="30">
        <v>1.72</v>
      </c>
      <c r="B88" s="24">
        <v>1</v>
      </c>
      <c r="C88" s="2">
        <f t="shared" si="7"/>
        <v>0.54211903134997352</v>
      </c>
      <c r="D88" s="2">
        <f t="shared" si="8"/>
        <v>0.41107946103785437</v>
      </c>
      <c r="E88" s="2">
        <f t="shared" si="9"/>
        <v>0.20601448592019347</v>
      </c>
      <c r="F88" s="2">
        <f t="shared" si="10"/>
        <v>1.1421053214169417E-2</v>
      </c>
      <c r="G88" s="2">
        <f t="shared" si="11"/>
        <v>0.95319849238782783</v>
      </c>
      <c r="H88" s="2">
        <f t="shared" si="12"/>
        <v>1.1592129783080214</v>
      </c>
      <c r="I88" s="7">
        <f t="shared" si="13"/>
        <v>1.1706340315221908</v>
      </c>
    </row>
    <row r="89" spans="1:9">
      <c r="A89" s="30">
        <v>1.74</v>
      </c>
      <c r="B89" s="24">
        <v>1</v>
      </c>
      <c r="C89" s="2">
        <f t="shared" si="7"/>
        <v>0.50566439946435826</v>
      </c>
      <c r="D89" s="2">
        <f t="shared" si="8"/>
        <v>0.39932220063778273</v>
      </c>
      <c r="E89" s="2">
        <f t="shared" si="9"/>
        <v>0.22689294824273129</v>
      </c>
      <c r="F89" s="2">
        <f t="shared" si="10"/>
        <v>5.0746072691221007E-2</v>
      </c>
      <c r="G89" s="2">
        <f t="shared" si="11"/>
        <v>0.90498660010214094</v>
      </c>
      <c r="H89" s="2">
        <f t="shared" si="12"/>
        <v>1.1318795483448723</v>
      </c>
      <c r="I89" s="7">
        <f t="shared" si="13"/>
        <v>1.1826256210360933</v>
      </c>
    </row>
    <row r="90" spans="1:9">
      <c r="A90" s="30">
        <v>1.76</v>
      </c>
      <c r="B90" s="24">
        <v>1</v>
      </c>
      <c r="C90" s="2">
        <f t="shared" si="7"/>
        <v>0.46871073786607503</v>
      </c>
      <c r="D90" s="2">
        <f t="shared" si="8"/>
        <v>0.38402052811529819</v>
      </c>
      <c r="E90" s="2">
        <f t="shared" si="9"/>
        <v>0.2421845531650102</v>
      </c>
      <c r="F90" s="2">
        <f t="shared" si="10"/>
        <v>8.7626832669679966E-2</v>
      </c>
      <c r="G90" s="2">
        <f t="shared" si="11"/>
        <v>0.85273126598137328</v>
      </c>
      <c r="H90" s="2">
        <f t="shared" si="12"/>
        <v>1.0949158191463835</v>
      </c>
      <c r="I90" s="7">
        <f t="shared" si="13"/>
        <v>1.1825426518160636</v>
      </c>
    </row>
    <row r="91" spans="1:9">
      <c r="A91" s="30">
        <v>1.78</v>
      </c>
      <c r="B91" s="24">
        <v>1</v>
      </c>
      <c r="C91" s="2">
        <f t="shared" si="7"/>
        <v>0.43129451535765057</v>
      </c>
      <c r="D91" s="2">
        <f t="shared" si="8"/>
        <v>0.36531026219897406</v>
      </c>
      <c r="E91" s="2">
        <f t="shared" si="9"/>
        <v>0.2515127706239163</v>
      </c>
      <c r="F91" s="2">
        <f t="shared" si="10"/>
        <v>0.12028691690466403</v>
      </c>
      <c r="G91" s="2">
        <f t="shared" si="11"/>
        <v>0.79660477755662462</v>
      </c>
      <c r="H91" s="2">
        <f t="shared" si="12"/>
        <v>1.0481175481805409</v>
      </c>
      <c r="I91" s="7">
        <f t="shared" si="13"/>
        <v>1.168404465085205</v>
      </c>
    </row>
    <row r="92" spans="1:9">
      <c r="A92" s="30">
        <v>1.8</v>
      </c>
      <c r="B92" s="24">
        <v>1</v>
      </c>
      <c r="C92" s="2">
        <f t="shared" si="7"/>
        <v>0.39345265723338652</v>
      </c>
      <c r="D92" s="2">
        <f t="shared" si="8"/>
        <v>0.34335747653365606</v>
      </c>
      <c r="E92" s="2">
        <f t="shared" si="9"/>
        <v>0.25464790894703254</v>
      </c>
      <c r="F92" s="2">
        <f t="shared" si="10"/>
        <v>0.14715320422870978</v>
      </c>
      <c r="G92" s="2">
        <f t="shared" si="11"/>
        <v>0.73681013376704252</v>
      </c>
      <c r="H92" s="2">
        <f t="shared" si="12"/>
        <v>0.99145804271407512</v>
      </c>
      <c r="I92" s="7">
        <f t="shared" si="13"/>
        <v>1.1386112469427849</v>
      </c>
    </row>
    <row r="93" spans="1:9">
      <c r="A93" s="30">
        <v>1.82</v>
      </c>
      <c r="B93" s="24">
        <v>1</v>
      </c>
      <c r="C93" s="2">
        <f t="shared" si="7"/>
        <v>0.35522250883854761</v>
      </c>
      <c r="D93" s="2">
        <f t="shared" si="8"/>
        <v>0.31835702559903101</v>
      </c>
      <c r="E93" s="2">
        <f t="shared" si="9"/>
        <v>0.2515127706239163</v>
      </c>
      <c r="F93" s="2">
        <f t="shared" si="10"/>
        <v>0.16693164025492321</v>
      </c>
      <c r="G93" s="2">
        <f t="shared" si="11"/>
        <v>0.67357953443757856</v>
      </c>
      <c r="H93" s="2">
        <f t="shared" si="12"/>
        <v>0.92509230506149487</v>
      </c>
      <c r="I93" s="7">
        <f t="shared" si="13"/>
        <v>1.092023945316418</v>
      </c>
    </row>
    <row r="94" spans="1:9">
      <c r="A94" s="30">
        <v>1.84</v>
      </c>
      <c r="B94" s="24">
        <v>1</v>
      </c>
      <c r="C94" s="2">
        <f t="shared" si="7"/>
        <v>0.31664179871401876</v>
      </c>
      <c r="D94" s="2">
        <f t="shared" si="8"/>
        <v>0.29053081516747215</v>
      </c>
      <c r="E94" s="2">
        <f t="shared" si="9"/>
        <v>0.24218455316501028</v>
      </c>
      <c r="F94" s="2">
        <f t="shared" si="10"/>
        <v>0.17866956741670711</v>
      </c>
      <c r="G94" s="2">
        <f t="shared" si="11"/>
        <v>0.60717261388149091</v>
      </c>
      <c r="H94" s="2">
        <f t="shared" si="12"/>
        <v>0.84935716704650122</v>
      </c>
      <c r="I94" s="7">
        <f t="shared" si="13"/>
        <v>1.0280267344632084</v>
      </c>
    </row>
    <row r="95" spans="1:9">
      <c r="A95" s="30">
        <v>1.86</v>
      </c>
      <c r="B95" s="24">
        <v>1</v>
      </c>
      <c r="C95" s="2">
        <f t="shared" si="7"/>
        <v>0.27774860136278623</v>
      </c>
      <c r="D95" s="2">
        <f t="shared" si="8"/>
        <v>0.26012583265269529</v>
      </c>
      <c r="E95" s="2">
        <f t="shared" si="9"/>
        <v>0.2268929482427314</v>
      </c>
      <c r="F95" s="2">
        <f t="shared" si="10"/>
        <v>0.18180161112569607</v>
      </c>
      <c r="G95" s="2">
        <f t="shared" si="11"/>
        <v>0.53787443401548152</v>
      </c>
      <c r="H95" s="2">
        <f t="shared" si="12"/>
        <v>0.76476738225821295</v>
      </c>
      <c r="I95" s="7">
        <f t="shared" si="13"/>
        <v>0.94656899338390899</v>
      </c>
    </row>
    <row r="96" spans="1:9">
      <c r="A96" s="30">
        <v>1.88</v>
      </c>
      <c r="B96" s="24">
        <v>1</v>
      </c>
      <c r="C96" s="2">
        <f t="shared" si="7"/>
        <v>0.23858129967500483</v>
      </c>
      <c r="D96" s="2">
        <f t="shared" si="8"/>
        <v>0.22741195483198659</v>
      </c>
      <c r="E96" s="2">
        <f t="shared" si="9"/>
        <v>0.20601448592019364</v>
      </c>
      <c r="F96" s="2">
        <f t="shared" si="10"/>
        <v>0.17617691187336615</v>
      </c>
      <c r="G96" s="2">
        <f t="shared" si="11"/>
        <v>0.46599325450699142</v>
      </c>
      <c r="H96" s="2">
        <f t="shared" si="12"/>
        <v>0.67200774042718503</v>
      </c>
      <c r="I96" s="7">
        <f t="shared" si="13"/>
        <v>0.84818465230055118</v>
      </c>
    </row>
    <row r="97" spans="1:9">
      <c r="A97" s="30">
        <v>1.9</v>
      </c>
      <c r="B97" s="24">
        <v>1</v>
      </c>
      <c r="C97" s="2">
        <f t="shared" si="7"/>
        <v>0.19917854704871243</v>
      </c>
      <c r="D97" s="2">
        <f t="shared" si="8"/>
        <v>0.19267955240082368</v>
      </c>
      <c r="E97" s="2">
        <f t="shared" si="9"/>
        <v>0.18006326323142149</v>
      </c>
      <c r="F97" s="2">
        <f t="shared" si="10"/>
        <v>0.16206639160195133</v>
      </c>
      <c r="G97" s="2">
        <f t="shared" si="11"/>
        <v>0.39185809944953609</v>
      </c>
      <c r="H97" s="2">
        <f t="shared" si="12"/>
        <v>0.57192136268095761</v>
      </c>
      <c r="I97" s="7">
        <f t="shared" si="13"/>
        <v>0.73398775428290897</v>
      </c>
    </row>
    <row r="98" spans="1:9">
      <c r="A98" s="30">
        <v>1.92</v>
      </c>
      <c r="B98" s="24">
        <v>1</v>
      </c>
      <c r="C98" s="2">
        <f t="shared" si="7"/>
        <v>0.15957922924360093</v>
      </c>
      <c r="D98" s="2">
        <f t="shared" si="8"/>
        <v>0.15623691262202494</v>
      </c>
      <c r="E98" s="2">
        <f t="shared" si="9"/>
        <v>0.14967828540618236</v>
      </c>
      <c r="F98" s="2">
        <f t="shared" si="10"/>
        <v>0.14014970434918031</v>
      </c>
      <c r="G98" s="2">
        <f t="shared" si="11"/>
        <v>0.3158161418656259</v>
      </c>
      <c r="H98" s="2">
        <f t="shared" si="12"/>
        <v>0.46549442727180823</v>
      </c>
      <c r="I98" s="7">
        <f t="shared" si="13"/>
        <v>0.60564413162098851</v>
      </c>
    </row>
    <row r="99" spans="1:9">
      <c r="A99" s="30">
        <v>1.94</v>
      </c>
      <c r="B99" s="24">
        <v>1</v>
      </c>
      <c r="C99" s="2">
        <f t="shared" si="7"/>
        <v>0.11982242600545927</v>
      </c>
      <c r="D99" s="2">
        <f t="shared" si="8"/>
        <v>0.11840750294618281</v>
      </c>
      <c r="E99" s="2">
        <f t="shared" si="9"/>
        <v>0.11560773144049426</v>
      </c>
      <c r="F99" s="2">
        <f t="shared" si="10"/>
        <v>0.11148249970829831</v>
      </c>
      <c r="G99" s="2">
        <f t="shared" si="11"/>
        <v>0.23822992895164208</v>
      </c>
      <c r="H99" s="2">
        <f t="shared" si="12"/>
        <v>0.35383766039213632</v>
      </c>
      <c r="I99" s="7">
        <f t="shared" si="13"/>
        <v>0.46532016010043464</v>
      </c>
    </row>
    <row r="100" spans="1:9">
      <c r="A100" s="30">
        <v>1.96</v>
      </c>
      <c r="B100" s="24">
        <v>1</v>
      </c>
      <c r="C100" s="2">
        <f t="shared" si="7"/>
        <v>7.9947372499187569E-2</v>
      </c>
      <c r="D100" s="2">
        <f t="shared" si="8"/>
        <v>7.9527099891668562E-2</v>
      </c>
      <c r="E100" s="2">
        <f t="shared" si="9"/>
        <v>7.8690531446677425E-2</v>
      </c>
      <c r="F100" s="2">
        <f t="shared" si="10"/>
        <v>7.7445575907139338E-2</v>
      </c>
      <c r="G100" s="2">
        <f t="shared" si="11"/>
        <v>0.15947447239085613</v>
      </c>
      <c r="H100" s="2">
        <f t="shared" si="12"/>
        <v>0.23816500383753356</v>
      </c>
      <c r="I100" s="7">
        <f t="shared" si="13"/>
        <v>0.31561057974467288</v>
      </c>
    </row>
    <row r="101" spans="1:9">
      <c r="A101" s="30">
        <v>1.98</v>
      </c>
      <c r="B101" s="24">
        <v>1</v>
      </c>
      <c r="C101" s="2">
        <f t="shared" si="7"/>
        <v>3.9993420588421875E-2</v>
      </c>
      <c r="D101" s="2">
        <f t="shared" si="8"/>
        <v>3.9940808668486337E-2</v>
      </c>
      <c r="E101" s="2">
        <f t="shared" si="9"/>
        <v>3.9835709409742827E-2</v>
      </c>
      <c r="F101" s="2">
        <f t="shared" si="10"/>
        <v>3.9678371623255465E-2</v>
      </c>
      <c r="G101" s="2">
        <f t="shared" si="11"/>
        <v>7.9934229256908212E-2</v>
      </c>
      <c r="H101" s="2">
        <f t="shared" si="12"/>
        <v>0.11976993866665103</v>
      </c>
      <c r="I101" s="7">
        <f t="shared" si="13"/>
        <v>0.1594483102899065</v>
      </c>
    </row>
    <row r="102" spans="1:9">
      <c r="A102" s="30">
        <v>2</v>
      </c>
      <c r="B102" s="24">
        <v>1</v>
      </c>
      <c r="C102" s="2">
        <f t="shared" si="7"/>
        <v>1.5599074609608395E-16</v>
      </c>
      <c r="D102" s="2">
        <f t="shared" si="8"/>
        <v>1.5599074609608395E-16</v>
      </c>
      <c r="E102" s="2">
        <f t="shared" si="9"/>
        <v>1.5599074609608393E-16</v>
      </c>
      <c r="F102" s="2">
        <f t="shared" si="10"/>
        <v>1.5599074609608393E-16</v>
      </c>
      <c r="G102" s="2">
        <f t="shared" si="11"/>
        <v>3.1198149219216791E-16</v>
      </c>
      <c r="H102" s="2">
        <f t="shared" si="12"/>
        <v>4.6797223828825189E-16</v>
      </c>
      <c r="I102" s="7">
        <f t="shared" si="13"/>
        <v>6.2396298438433582E-16</v>
      </c>
    </row>
    <row r="103" spans="1:9">
      <c r="A103" s="30">
        <v>2.02</v>
      </c>
      <c r="B103" s="24">
        <v>-1</v>
      </c>
      <c r="C103" s="2">
        <f t="shared" si="7"/>
        <v>-3.999342058842157E-2</v>
      </c>
      <c r="D103" s="2">
        <f t="shared" si="8"/>
        <v>-3.9940808668486032E-2</v>
      </c>
      <c r="E103" s="2">
        <f t="shared" si="9"/>
        <v>-3.9835709409742528E-2</v>
      </c>
      <c r="F103" s="2">
        <f t="shared" si="10"/>
        <v>-3.967837162325516E-2</v>
      </c>
      <c r="G103" s="2">
        <f t="shared" si="11"/>
        <v>-7.9934229256907602E-2</v>
      </c>
      <c r="H103" s="2">
        <f t="shared" si="12"/>
        <v>-0.11976993866665013</v>
      </c>
      <c r="I103" s="7">
        <f t="shared" si="13"/>
        <v>-0.1594483102899053</v>
      </c>
    </row>
    <row r="104" spans="1:9">
      <c r="A104" s="30">
        <v>2.04</v>
      </c>
      <c r="B104" s="24">
        <v>-1</v>
      </c>
      <c r="C104" s="2">
        <f t="shared" si="7"/>
        <v>-7.9947372499187278E-2</v>
      </c>
      <c r="D104" s="2">
        <f t="shared" si="8"/>
        <v>-7.9527099891668257E-2</v>
      </c>
      <c r="E104" s="2">
        <f t="shared" si="9"/>
        <v>-7.869053144667755E-2</v>
      </c>
      <c r="F104" s="2">
        <f t="shared" si="10"/>
        <v>-7.7445575907139061E-2</v>
      </c>
      <c r="G104" s="2">
        <f t="shared" si="11"/>
        <v>-0.15947447239085555</v>
      </c>
      <c r="H104" s="2">
        <f t="shared" si="12"/>
        <v>-0.23816500383753308</v>
      </c>
      <c r="I104" s="7">
        <f t="shared" si="13"/>
        <v>-0.31561057974467216</v>
      </c>
    </row>
    <row r="105" spans="1:9">
      <c r="A105" s="30">
        <v>2.06</v>
      </c>
      <c r="B105" s="24">
        <v>-1</v>
      </c>
      <c r="C105" s="2">
        <f t="shared" si="7"/>
        <v>-0.11982242600545895</v>
      </c>
      <c r="D105" s="2">
        <f t="shared" si="8"/>
        <v>-0.11840750294618251</v>
      </c>
      <c r="E105" s="2">
        <f t="shared" si="9"/>
        <v>-0.11560773144049356</v>
      </c>
      <c r="F105" s="2">
        <f t="shared" si="10"/>
        <v>-0.11148249970829806</v>
      </c>
      <c r="G105" s="2">
        <f t="shared" si="11"/>
        <v>-0.23822992895164147</v>
      </c>
      <c r="H105" s="2">
        <f t="shared" si="12"/>
        <v>-0.35383766039213504</v>
      </c>
      <c r="I105" s="7">
        <f t="shared" si="13"/>
        <v>-0.46532016010043309</v>
      </c>
    </row>
    <row r="106" spans="1:9">
      <c r="A106" s="30">
        <v>2.08</v>
      </c>
      <c r="B106" s="24">
        <v>-1</v>
      </c>
      <c r="C106" s="2">
        <f t="shared" si="7"/>
        <v>-0.1595792292436006</v>
      </c>
      <c r="D106" s="2">
        <f t="shared" si="8"/>
        <v>-0.15623691262202463</v>
      </c>
      <c r="E106" s="2">
        <f t="shared" si="9"/>
        <v>-0.14967828540618211</v>
      </c>
      <c r="F106" s="2">
        <f t="shared" si="10"/>
        <v>-0.14014970434918012</v>
      </c>
      <c r="G106" s="2">
        <f t="shared" si="11"/>
        <v>-0.31581614186562523</v>
      </c>
      <c r="H106" s="2">
        <f t="shared" si="12"/>
        <v>-0.46549442727180734</v>
      </c>
      <c r="I106" s="7">
        <f t="shared" si="13"/>
        <v>-0.60564413162098751</v>
      </c>
    </row>
    <row r="107" spans="1:9">
      <c r="A107" s="30">
        <v>2.1</v>
      </c>
      <c r="B107" s="24">
        <v>-1</v>
      </c>
      <c r="C107" s="2">
        <f t="shared" si="7"/>
        <v>-0.1991785470487121</v>
      </c>
      <c r="D107" s="2">
        <f t="shared" si="8"/>
        <v>-0.19267955240082338</v>
      </c>
      <c r="E107" s="2">
        <f t="shared" si="9"/>
        <v>-0.18006326323142124</v>
      </c>
      <c r="F107" s="2">
        <f t="shared" si="10"/>
        <v>-0.16206639160195119</v>
      </c>
      <c r="G107" s="2">
        <f t="shared" si="11"/>
        <v>-0.39185809944953548</v>
      </c>
      <c r="H107" s="2">
        <f t="shared" si="12"/>
        <v>-0.57192136268095672</v>
      </c>
      <c r="I107" s="7">
        <f t="shared" si="13"/>
        <v>-0.73398775428290786</v>
      </c>
    </row>
    <row r="108" spans="1:9">
      <c r="A108" s="30">
        <v>2.12</v>
      </c>
      <c r="B108" s="24">
        <v>-1</v>
      </c>
      <c r="C108" s="2">
        <f t="shared" si="7"/>
        <v>-0.23858129967500452</v>
      </c>
      <c r="D108" s="2">
        <f t="shared" si="8"/>
        <v>-0.22741195483198631</v>
      </c>
      <c r="E108" s="2">
        <f t="shared" si="9"/>
        <v>-0.20601448592019372</v>
      </c>
      <c r="F108" s="2">
        <f t="shared" si="10"/>
        <v>-0.17617691187336609</v>
      </c>
      <c r="G108" s="2">
        <f t="shared" si="11"/>
        <v>-0.46599325450699081</v>
      </c>
      <c r="H108" s="2">
        <f t="shared" si="12"/>
        <v>-0.67200774042718447</v>
      </c>
      <c r="I108" s="7">
        <f t="shared" si="13"/>
        <v>-0.84818465230055051</v>
      </c>
    </row>
    <row r="109" spans="1:9">
      <c r="A109" s="30">
        <v>2.14</v>
      </c>
      <c r="B109" s="24">
        <v>-1</v>
      </c>
      <c r="C109" s="2">
        <f t="shared" si="7"/>
        <v>-0.27774860136278651</v>
      </c>
      <c r="D109" s="2">
        <f t="shared" si="8"/>
        <v>-0.26012583265269507</v>
      </c>
      <c r="E109" s="2">
        <f t="shared" si="9"/>
        <v>-0.22689294824273168</v>
      </c>
      <c r="F109" s="2">
        <f t="shared" si="10"/>
        <v>-0.18180161112569604</v>
      </c>
      <c r="G109" s="2">
        <f t="shared" si="11"/>
        <v>-0.53787443401548152</v>
      </c>
      <c r="H109" s="2">
        <f t="shared" si="12"/>
        <v>-0.76476738225821317</v>
      </c>
      <c r="I109" s="7">
        <f t="shared" si="13"/>
        <v>-0.94656899338390921</v>
      </c>
    </row>
    <row r="110" spans="1:9">
      <c r="A110" s="30">
        <v>2.16</v>
      </c>
      <c r="B110" s="24">
        <v>-1</v>
      </c>
      <c r="C110" s="2">
        <f t="shared" si="7"/>
        <v>-0.31664179871401898</v>
      </c>
      <c r="D110" s="2">
        <f t="shared" si="8"/>
        <v>-0.29053081516747248</v>
      </c>
      <c r="E110" s="2">
        <f t="shared" si="9"/>
        <v>-0.2421845531650102</v>
      </c>
      <c r="F110" s="2">
        <f t="shared" si="10"/>
        <v>-0.17866956741670717</v>
      </c>
      <c r="G110" s="2">
        <f t="shared" si="11"/>
        <v>-0.60717261388149146</v>
      </c>
      <c r="H110" s="2">
        <f t="shared" si="12"/>
        <v>-0.84935716704650166</v>
      </c>
      <c r="I110" s="7">
        <f t="shared" si="13"/>
        <v>-1.0280267344632088</v>
      </c>
    </row>
    <row r="111" spans="1:9">
      <c r="A111" s="30">
        <v>2.1800000000000002</v>
      </c>
      <c r="B111" s="24">
        <v>-1</v>
      </c>
      <c r="C111" s="2">
        <f t="shared" si="7"/>
        <v>-0.35522250883854778</v>
      </c>
      <c r="D111" s="2">
        <f t="shared" si="8"/>
        <v>-0.31835702559903079</v>
      </c>
      <c r="E111" s="2">
        <f t="shared" si="9"/>
        <v>-0.2515127706239163</v>
      </c>
      <c r="F111" s="2">
        <f t="shared" si="10"/>
        <v>-0.1669316402549231</v>
      </c>
      <c r="G111" s="2">
        <f t="shared" si="11"/>
        <v>-0.67357953443757856</v>
      </c>
      <c r="H111" s="2">
        <f t="shared" si="12"/>
        <v>-0.92509230506149487</v>
      </c>
      <c r="I111" s="7">
        <f t="shared" si="13"/>
        <v>-1.092023945316418</v>
      </c>
    </row>
    <row r="112" spans="1:9">
      <c r="A112" s="30">
        <v>2.2000000000000002</v>
      </c>
      <c r="B112" s="24">
        <v>-1</v>
      </c>
      <c r="C112" s="2">
        <f t="shared" si="7"/>
        <v>-0.39345265723338679</v>
      </c>
      <c r="D112" s="2">
        <f t="shared" si="8"/>
        <v>-0.34335747653365584</v>
      </c>
      <c r="E112" s="2">
        <f t="shared" si="9"/>
        <v>-0.25464790894703254</v>
      </c>
      <c r="F112" s="2">
        <f t="shared" si="10"/>
        <v>-0.14715320422870959</v>
      </c>
      <c r="G112" s="2">
        <f t="shared" si="11"/>
        <v>-0.73681013376704263</v>
      </c>
      <c r="H112" s="2">
        <f t="shared" si="12"/>
        <v>-0.99145804271407512</v>
      </c>
      <c r="I112" s="7">
        <f t="shared" si="13"/>
        <v>-1.1386112469427847</v>
      </c>
    </row>
    <row r="113" spans="1:9">
      <c r="A113" s="30">
        <v>2.2200000000000002</v>
      </c>
      <c r="B113" s="24">
        <v>-1</v>
      </c>
      <c r="C113" s="2">
        <f t="shared" si="7"/>
        <v>-0.43129451535765079</v>
      </c>
      <c r="D113" s="2">
        <f t="shared" si="8"/>
        <v>-0.36531026219897433</v>
      </c>
      <c r="E113" s="2">
        <f t="shared" si="9"/>
        <v>-0.25151277062391625</v>
      </c>
      <c r="F113" s="2">
        <f t="shared" si="10"/>
        <v>-0.12028691690466377</v>
      </c>
      <c r="G113" s="2">
        <f t="shared" si="11"/>
        <v>-0.79660477755662518</v>
      </c>
      <c r="H113" s="2">
        <f t="shared" si="12"/>
        <v>-1.0481175481805414</v>
      </c>
      <c r="I113" s="7">
        <f t="shared" si="13"/>
        <v>-1.1684044650852052</v>
      </c>
    </row>
    <row r="114" spans="1:9">
      <c r="A114" s="30">
        <v>2.2400000000000002</v>
      </c>
      <c r="B114" s="24">
        <v>-1</v>
      </c>
      <c r="C114" s="2">
        <f t="shared" si="7"/>
        <v>-0.46871073786607526</v>
      </c>
      <c r="D114" s="2">
        <f t="shared" si="8"/>
        <v>-0.38402052811529802</v>
      </c>
      <c r="E114" s="2">
        <f t="shared" si="9"/>
        <v>-0.24218455316501028</v>
      </c>
      <c r="F114" s="2">
        <f t="shared" si="10"/>
        <v>-8.7626832669679675E-2</v>
      </c>
      <c r="G114" s="2">
        <f t="shared" si="11"/>
        <v>-0.85273126598137328</v>
      </c>
      <c r="H114" s="2">
        <f t="shared" si="12"/>
        <v>-1.0949158191463835</v>
      </c>
      <c r="I114" s="7">
        <f t="shared" si="13"/>
        <v>-1.1825426518160631</v>
      </c>
    </row>
    <row r="115" spans="1:9">
      <c r="A115" s="30">
        <v>2.2599999999999998</v>
      </c>
      <c r="B115" s="24">
        <v>-1</v>
      </c>
      <c r="C115" s="2">
        <f t="shared" si="7"/>
        <v>-0.50566439946435748</v>
      </c>
      <c r="D115" s="2">
        <f t="shared" si="8"/>
        <v>-0.39932220063778234</v>
      </c>
      <c r="E115" s="2">
        <f t="shared" si="9"/>
        <v>-0.22689294824273182</v>
      </c>
      <c r="F115" s="2">
        <f t="shared" si="10"/>
        <v>-5.074607269122193E-2</v>
      </c>
      <c r="G115" s="2">
        <f t="shared" si="11"/>
        <v>-0.90498660010213983</v>
      </c>
      <c r="H115" s="2">
        <f t="shared" si="12"/>
        <v>-1.1318795483448716</v>
      </c>
      <c r="I115" s="7">
        <f t="shared" si="13"/>
        <v>-1.1826256210360935</v>
      </c>
    </row>
    <row r="116" spans="1:9">
      <c r="A116" s="30">
        <v>2.2799999999999998</v>
      </c>
      <c r="B116" s="24">
        <v>-1</v>
      </c>
      <c r="C116" s="2">
        <f t="shared" si="7"/>
        <v>-0.54211903134997275</v>
      </c>
      <c r="D116" s="2">
        <f t="shared" si="8"/>
        <v>-0.41107946103785431</v>
      </c>
      <c r="E116" s="2">
        <f t="shared" si="9"/>
        <v>-0.20601448592019392</v>
      </c>
      <c r="F116" s="2">
        <f t="shared" si="10"/>
        <v>-1.1421053214170371E-2</v>
      </c>
      <c r="G116" s="2">
        <f t="shared" si="11"/>
        <v>-0.95319849238782706</v>
      </c>
      <c r="H116" s="2">
        <f t="shared" si="12"/>
        <v>-1.1592129783080209</v>
      </c>
      <c r="I116" s="7">
        <f t="shared" si="13"/>
        <v>-1.1706340315221913</v>
      </c>
    </row>
    <row r="117" spans="1:9">
      <c r="A117" s="30">
        <v>2.2999999999999998</v>
      </c>
      <c r="B117" s="24">
        <v>-1</v>
      </c>
      <c r="C117" s="2">
        <f t="shared" si="7"/>
        <v>-0.57803865720246894</v>
      </c>
      <c r="D117" s="2">
        <f t="shared" si="8"/>
        <v>-0.41918795103986045</v>
      </c>
      <c r="E117" s="2">
        <f t="shared" si="9"/>
        <v>-0.18006326323142152</v>
      </c>
      <c r="F117" s="2">
        <f t="shared" si="10"/>
        <v>2.8454078149815383E-2</v>
      </c>
      <c r="G117" s="2">
        <f t="shared" si="11"/>
        <v>-0.99722660824232934</v>
      </c>
      <c r="H117" s="2">
        <f t="shared" si="12"/>
        <v>-1.177289871473751</v>
      </c>
      <c r="I117" s="7">
        <f t="shared" si="13"/>
        <v>-1.1488357933239355</v>
      </c>
    </row>
    <row r="118" spans="1:9">
      <c r="A118" s="30">
        <v>2.3199999999999998</v>
      </c>
      <c r="B118" s="24">
        <v>-1</v>
      </c>
      <c r="C118" s="2">
        <f t="shared" si="7"/>
        <v>-0.61338782868775954</v>
      </c>
      <c r="D118" s="2">
        <f t="shared" si="8"/>
        <v>-0.42357569911251208</v>
      </c>
      <c r="E118" s="2">
        <f t="shared" si="9"/>
        <v>-0.14967828540618239</v>
      </c>
      <c r="F118" s="2">
        <f t="shared" si="10"/>
        <v>6.6958676838010156E-2</v>
      </c>
      <c r="G118" s="2">
        <f t="shared" si="11"/>
        <v>-1.0369635278002716</v>
      </c>
      <c r="H118" s="2">
        <f t="shared" si="12"/>
        <v>-1.186641813206454</v>
      </c>
      <c r="I118" s="7">
        <f t="shared" si="13"/>
        <v>-1.1196831363684439</v>
      </c>
    </row>
    <row r="119" spans="1:9">
      <c r="A119" s="30">
        <v>2.34</v>
      </c>
      <c r="B119" s="24">
        <v>-1</v>
      </c>
      <c r="C119" s="2">
        <f t="shared" si="7"/>
        <v>-0.64813166044134496</v>
      </c>
      <c r="D119" s="2">
        <f t="shared" si="8"/>
        <v>-0.42420375929329085</v>
      </c>
      <c r="E119" s="2">
        <f t="shared" si="9"/>
        <v>-0.11560773144049467</v>
      </c>
      <c r="F119" s="2">
        <f t="shared" si="10"/>
        <v>0.10223811201709236</v>
      </c>
      <c r="G119" s="2">
        <f t="shared" si="11"/>
        <v>-1.0723354197346358</v>
      </c>
      <c r="H119" s="2">
        <f t="shared" si="12"/>
        <v>-1.1879431511751304</v>
      </c>
      <c r="I119" s="7">
        <f t="shared" si="13"/>
        <v>-1.0857050391580381</v>
      </c>
    </row>
    <row r="120" spans="1:9">
      <c r="A120" s="30">
        <v>2.36</v>
      </c>
      <c r="B120" s="24">
        <v>-1</v>
      </c>
      <c r="C120" s="2">
        <f t="shared" si="7"/>
        <v>-0.68223586449595885</v>
      </c>
      <c r="D120" s="2">
        <f t="shared" si="8"/>
        <v>-0.42106655687556932</v>
      </c>
      <c r="E120" s="2">
        <f t="shared" si="9"/>
        <v>-7.8690531446677883E-2</v>
      </c>
      <c r="F120" s="2">
        <f t="shared" si="10"/>
        <v>0.13259309761489324</v>
      </c>
      <c r="G120" s="2">
        <f t="shared" si="11"/>
        <v>-1.1033024213715281</v>
      </c>
      <c r="H120" s="2">
        <f t="shared" si="12"/>
        <v>-1.181992952818206</v>
      </c>
      <c r="I120" s="7">
        <f t="shared" si="13"/>
        <v>-1.0493998552033128</v>
      </c>
    </row>
    <row r="121" spans="1:9">
      <c r="A121" s="30">
        <v>2.38</v>
      </c>
      <c r="B121" s="24">
        <v>-1</v>
      </c>
      <c r="C121" s="2">
        <f t="shared" si="7"/>
        <v>-0.71566678411964879</v>
      </c>
      <c r="D121" s="2">
        <f t="shared" si="8"/>
        <v>-0.41419193789010184</v>
      </c>
      <c r="E121" s="2">
        <f t="shared" si="9"/>
        <v>-3.9835709409742869E-2</v>
      </c>
      <c r="F121" s="2">
        <f t="shared" si="10"/>
        <v>0.15656154094241734</v>
      </c>
      <c r="G121" s="2">
        <f t="shared" si="11"/>
        <v>-1.1298587220097507</v>
      </c>
      <c r="H121" s="2">
        <f t="shared" si="12"/>
        <v>-1.1696944314194935</v>
      </c>
      <c r="I121" s="7">
        <f t="shared" si="13"/>
        <v>-1.0131328904770762</v>
      </c>
    </row>
    <row r="122" spans="1:9">
      <c r="A122" s="30">
        <v>2.4</v>
      </c>
      <c r="B122" s="24">
        <v>-1</v>
      </c>
      <c r="C122" s="2">
        <f t="shared" si="7"/>
        <v>-0.7483914270309111</v>
      </c>
      <c r="D122" s="2">
        <f t="shared" si="8"/>
        <v>-0.40364092194168383</v>
      </c>
      <c r="E122" s="2">
        <f t="shared" si="9"/>
        <v>-1.8718889531530072E-16</v>
      </c>
      <c r="F122" s="2">
        <f t="shared" si="10"/>
        <v>0.17298896654643584</v>
      </c>
      <c r="G122" s="2">
        <f t="shared" si="11"/>
        <v>-1.152032348972595</v>
      </c>
      <c r="H122" s="2">
        <f t="shared" si="12"/>
        <v>-1.1520323489725952</v>
      </c>
      <c r="I122" s="7">
        <f t="shared" si="13"/>
        <v>-0.9790433824261594</v>
      </c>
    </row>
    <row r="123" spans="1:9">
      <c r="A123" s="30">
        <v>2.42</v>
      </c>
      <c r="B123" s="24">
        <v>-1</v>
      </c>
      <c r="C123" s="2">
        <f t="shared" si="7"/>
        <v>-0.78037749795808553</v>
      </c>
      <c r="D123" s="2">
        <f t="shared" si="8"/>
        <v>-0.38950716059482082</v>
      </c>
      <c r="E123" s="2">
        <f t="shared" si="9"/>
        <v>3.9835709409742494E-2</v>
      </c>
      <c r="F123" s="2">
        <f t="shared" si="10"/>
        <v>0.18108412322383854</v>
      </c>
      <c r="G123" s="2">
        <f t="shared" si="11"/>
        <v>-1.1698846585529064</v>
      </c>
      <c r="H123" s="2">
        <f t="shared" si="12"/>
        <v>-1.1300489491431638</v>
      </c>
      <c r="I123" s="7">
        <f t="shared" si="13"/>
        <v>-0.94896482591932529</v>
      </c>
    </row>
    <row r="124" spans="1:9">
      <c r="A124" s="30">
        <v>2.44</v>
      </c>
      <c r="B124" s="24">
        <v>-1</v>
      </c>
      <c r="C124" s="2">
        <f t="shared" si="7"/>
        <v>-0.81159343051089261</v>
      </c>
      <c r="D124" s="2">
        <f t="shared" si="8"/>
        <v>-0.37191610611581061</v>
      </c>
      <c r="E124" s="2">
        <f t="shared" si="9"/>
        <v>7.8690531446676662E-2</v>
      </c>
      <c r="F124" s="2">
        <f t="shared" si="10"/>
        <v>0.18045709580381539</v>
      </c>
      <c r="G124" s="2">
        <f t="shared" si="11"/>
        <v>-1.1835095366267032</v>
      </c>
      <c r="H124" s="2">
        <f t="shared" si="12"/>
        <v>-1.1048190051800266</v>
      </c>
      <c r="I124" s="7">
        <f t="shared" si="13"/>
        <v>-0.92436190937621121</v>
      </c>
    </row>
    <row r="125" spans="1:9">
      <c r="A125" s="30">
        <v>2.46</v>
      </c>
      <c r="B125" s="24">
        <v>-1</v>
      </c>
      <c r="C125" s="2">
        <f t="shared" si="7"/>
        <v>-0.84200841833264761</v>
      </c>
      <c r="D125" s="2">
        <f t="shared" si="8"/>
        <v>-0.35102389794954675</v>
      </c>
      <c r="E125" s="2">
        <f t="shared" si="9"/>
        <v>0.11560773144049354</v>
      </c>
      <c r="F125" s="2">
        <f t="shared" si="10"/>
        <v>0.17113808598762129</v>
      </c>
      <c r="G125" s="2">
        <f t="shared" si="11"/>
        <v>-1.1930323162821943</v>
      </c>
      <c r="H125" s="2">
        <f t="shared" si="12"/>
        <v>-1.0774245848417008</v>
      </c>
      <c r="I125" s="7">
        <f t="shared" si="13"/>
        <v>-0.90628649885407953</v>
      </c>
    </row>
    <row r="126" spans="1:9">
      <c r="A126" s="30">
        <v>2.48</v>
      </c>
      <c r="B126" s="24">
        <v>-1</v>
      </c>
      <c r="C126" s="2">
        <f t="shared" si="7"/>
        <v>-0.87159244550241688</v>
      </c>
      <c r="D126" s="2">
        <f t="shared" si="8"/>
        <v>-0.32701597681475347</v>
      </c>
      <c r="E126" s="2">
        <f t="shared" si="9"/>
        <v>0.14967828540618208</v>
      </c>
      <c r="F126" s="2">
        <f t="shared" si="10"/>
        <v>0.1535759576390531</v>
      </c>
      <c r="G126" s="2">
        <f t="shared" si="11"/>
        <v>-1.1986084223171702</v>
      </c>
      <c r="H126" s="2">
        <f t="shared" si="12"/>
        <v>-1.0489301369109882</v>
      </c>
      <c r="I126" s="7">
        <f t="shared" si="13"/>
        <v>-0.89535417927193517</v>
      </c>
    </row>
    <row r="127" spans="1:9">
      <c r="A127" s="30">
        <v>2.5</v>
      </c>
      <c r="B127" s="24">
        <v>-1</v>
      </c>
      <c r="C127" s="2">
        <f t="shared" si="7"/>
        <v>-0.90031631615710606</v>
      </c>
      <c r="D127" s="2">
        <f t="shared" si="8"/>
        <v>-0.30010543871903578</v>
      </c>
      <c r="E127" s="2">
        <f t="shared" si="9"/>
        <v>0.18006326323142122</v>
      </c>
      <c r="F127" s="2">
        <f t="shared" si="10"/>
        <v>0.12861661659387255</v>
      </c>
      <c r="G127" s="2">
        <f t="shared" si="11"/>
        <v>-1.2004217548761418</v>
      </c>
      <c r="H127" s="2">
        <f t="shared" si="12"/>
        <v>-1.0203584916447206</v>
      </c>
      <c r="I127" s="7">
        <f t="shared" si="13"/>
        <v>-0.89174187505084801</v>
      </c>
    </row>
    <row r="128" spans="1:9">
      <c r="A128" s="30">
        <v>2.52</v>
      </c>
      <c r="B128" s="24">
        <v>-1</v>
      </c>
      <c r="C128" s="2">
        <f t="shared" si="7"/>
        <v>-0.92815168330425424</v>
      </c>
      <c r="D128" s="2">
        <f t="shared" si="8"/>
        <v>-0.27053114350363094</v>
      </c>
      <c r="E128" s="2">
        <f t="shared" si="9"/>
        <v>0.2060144859201937</v>
      </c>
      <c r="F128" s="2">
        <f t="shared" si="10"/>
        <v>9.7462266356565797E-2</v>
      </c>
      <c r="G128" s="2">
        <f t="shared" si="11"/>
        <v>-1.1986828268078851</v>
      </c>
      <c r="H128" s="2">
        <f t="shared" si="12"/>
        <v>-0.9926683408876914</v>
      </c>
      <c r="I128" s="7">
        <f t="shared" si="13"/>
        <v>-0.89520607453112566</v>
      </c>
    </row>
    <row r="129" spans="1:9">
      <c r="A129" s="30">
        <v>2.54</v>
      </c>
      <c r="B129" s="24">
        <v>-1</v>
      </c>
      <c r="C129" s="2">
        <f t="shared" si="7"/>
        <v>-0.95507107679709224</v>
      </c>
      <c r="D129" s="2">
        <f t="shared" si="8"/>
        <v>-0.23855559470654997</v>
      </c>
      <c r="E129" s="2">
        <f t="shared" si="9"/>
        <v>0.22689294824273126</v>
      </c>
      <c r="F129" s="2">
        <f t="shared" si="10"/>
        <v>6.1613502193950252E-2</v>
      </c>
      <c r="G129" s="2">
        <f t="shared" si="11"/>
        <v>-1.1936266715036421</v>
      </c>
      <c r="H129" s="2">
        <f t="shared" si="12"/>
        <v>-0.96673372326091078</v>
      </c>
      <c r="I129" s="7">
        <f t="shared" si="13"/>
        <v>-0.90512022106696055</v>
      </c>
    </row>
    <row r="130" spans="1:9">
      <c r="A130" s="30">
        <v>2.56</v>
      </c>
      <c r="B130" s="24">
        <v>-1</v>
      </c>
      <c r="C130" s="2">
        <f t="shared" si="7"/>
        <v>-0.98104793044425997</v>
      </c>
      <c r="D130" s="2">
        <f t="shared" si="8"/>
        <v>-0.20446260956258644</v>
      </c>
      <c r="E130" s="2">
        <f t="shared" si="9"/>
        <v>0.24218455316501017</v>
      </c>
      <c r="F130" s="2">
        <f t="shared" si="10"/>
        <v>2.2797032749085861E-2</v>
      </c>
      <c r="G130" s="2">
        <f t="shared" si="11"/>
        <v>-1.1855105400068464</v>
      </c>
      <c r="H130" s="2">
        <f t="shared" si="12"/>
        <v>-0.94332598684183622</v>
      </c>
      <c r="I130" s="7">
        <f t="shared" si="13"/>
        <v>-0.92052895409275037</v>
      </c>
    </row>
    <row r="131" spans="1:9">
      <c r="A131" s="30">
        <v>2.58</v>
      </c>
      <c r="B131" s="24">
        <v>-1</v>
      </c>
      <c r="C131" s="2">
        <f t="shared" ref="C131:C194" si="14">(4/PI())*(1/1)*SIN(1*PI()*A131/2)</f>
        <v>-1.0060566082274309</v>
      </c>
      <c r="D131" s="2">
        <f t="shared" ref="D131:D194" si="15">(4/PI())*(1/3)*SIN(3*PI()*A131/2)</f>
        <v>-0.16855479982145274</v>
      </c>
      <c r="E131" s="2">
        <f t="shared" ref="E131:E194" si="16">(4/PI())*(1/5)*SIN(5*PI()*A131/2)</f>
        <v>0.2515127706239163</v>
      </c>
      <c r="F131" s="2">
        <f t="shared" ref="F131:F194" si="17">(4/PI())*(1/7)*SIN(7*PI()*A131/2)</f>
        <v>-1.7117489429351342E-2</v>
      </c>
      <c r="G131" s="2">
        <f t="shared" ref="G131:G194" si="18">SUM(C131:D131)</f>
        <v>-1.1746114080488836</v>
      </c>
      <c r="H131" s="2">
        <f t="shared" ref="H131:H194" si="19">SUM(C131:E131)</f>
        <v>-0.92309863742496734</v>
      </c>
      <c r="I131" s="7">
        <f t="shared" ref="I131:I194" si="20">SUM(C131:F131)</f>
        <v>-0.94021612685431866</v>
      </c>
    </row>
    <row r="132" spans="1:9">
      <c r="A132" s="30">
        <v>2.6</v>
      </c>
      <c r="B132" s="24">
        <v>-1</v>
      </c>
      <c r="C132" s="2">
        <f t="shared" si="14"/>
        <v>-1.0300724296009678</v>
      </c>
      <c r="D132" s="2">
        <f t="shared" si="15"/>
        <v>-0.13115088574446235</v>
      </c>
      <c r="E132" s="2">
        <f t="shared" si="16"/>
        <v>0.25464790894703254</v>
      </c>
      <c r="F132" s="2">
        <f t="shared" si="17"/>
        <v>-5.6207522461912456E-2</v>
      </c>
      <c r="G132" s="2">
        <f t="shared" si="18"/>
        <v>-1.1612233153454301</v>
      </c>
      <c r="H132" s="2">
        <f t="shared" si="19"/>
        <v>-0.90657540639839751</v>
      </c>
      <c r="I132" s="7">
        <f t="shared" si="20"/>
        <v>-0.96278292886030992</v>
      </c>
    </row>
    <row r="133" spans="1:9">
      <c r="A133" s="30">
        <v>2.62</v>
      </c>
      <c r="B133" s="24">
        <v>-1</v>
      </c>
      <c r="C133" s="2">
        <f t="shared" si="14"/>
        <v>-1.0530716938486397</v>
      </c>
      <c r="D133" s="2">
        <f t="shared" si="15"/>
        <v>-9.2582867120928544E-2</v>
      </c>
      <c r="E133" s="2">
        <f t="shared" si="16"/>
        <v>0.25151277062391636</v>
      </c>
      <c r="F133" s="2">
        <f t="shared" si="17"/>
        <v>-9.2590237205906673E-2</v>
      </c>
      <c r="G133" s="2">
        <f t="shared" si="18"/>
        <v>-1.1456545609695683</v>
      </c>
      <c r="H133" s="2">
        <f t="shared" si="19"/>
        <v>-0.89414179034565189</v>
      </c>
      <c r="I133" s="7">
        <f t="shared" si="20"/>
        <v>-0.98673202755155853</v>
      </c>
    </row>
    <row r="134" spans="1:9">
      <c r="A134" s="30">
        <v>2.64</v>
      </c>
      <c r="B134" s="24">
        <v>-1</v>
      </c>
      <c r="C134" s="2">
        <f t="shared" si="14"/>
        <v>-1.0750317034733703</v>
      </c>
      <c r="D134" s="2">
        <f t="shared" si="15"/>
        <v>-5.319307641453342E-2</v>
      </c>
      <c r="E134" s="2">
        <f t="shared" si="16"/>
        <v>0.24218455316501031</v>
      </c>
      <c r="F134" s="2">
        <f t="shared" si="17"/>
        <v>-0.12451320650034547</v>
      </c>
      <c r="G134" s="2">
        <f t="shared" si="18"/>
        <v>-1.1282247798879037</v>
      </c>
      <c r="H134" s="2">
        <f t="shared" si="19"/>
        <v>-0.8860402267228934</v>
      </c>
      <c r="I134" s="7">
        <f t="shared" si="20"/>
        <v>-1.0105534332232389</v>
      </c>
    </row>
    <row r="135" spans="1:9">
      <c r="A135" s="30">
        <v>2.66</v>
      </c>
      <c r="B135" s="24">
        <v>-1</v>
      </c>
      <c r="C135" s="2">
        <f t="shared" si="14"/>
        <v>-1.0959307865969226</v>
      </c>
      <c r="D135" s="2">
        <f t="shared" si="15"/>
        <v>-1.3331140196140782E-2</v>
      </c>
      <c r="E135" s="2">
        <f t="shared" si="16"/>
        <v>0.22689294824273143</v>
      </c>
      <c r="F135" s="2">
        <f t="shared" si="17"/>
        <v>-0.15043881340694842</v>
      </c>
      <c r="G135" s="2">
        <f t="shared" si="18"/>
        <v>-1.1092619267930632</v>
      </c>
      <c r="H135" s="2">
        <f t="shared" si="19"/>
        <v>-0.88236897855033181</v>
      </c>
      <c r="I135" s="7">
        <f t="shared" si="20"/>
        <v>-1.0328077919572802</v>
      </c>
    </row>
    <row r="136" spans="1:9">
      <c r="A136" s="30">
        <v>2.68</v>
      </c>
      <c r="B136" s="24">
        <v>-1</v>
      </c>
      <c r="C136" s="2">
        <f t="shared" si="14"/>
        <v>-1.1157483183474308</v>
      </c>
      <c r="D136" s="2">
        <f t="shared" si="15"/>
        <v>2.6649124166396164E-2</v>
      </c>
      <c r="E136" s="2">
        <f t="shared" si="16"/>
        <v>0.20601448592019342</v>
      </c>
      <c r="F136" s="2">
        <f t="shared" si="17"/>
        <v>-0.16911831279968803</v>
      </c>
      <c r="G136" s="2">
        <f t="shared" si="18"/>
        <v>-1.0890991941810346</v>
      </c>
      <c r="H136" s="2">
        <f t="shared" si="19"/>
        <v>-0.88308470826084118</v>
      </c>
      <c r="I136" s="7">
        <f t="shared" si="20"/>
        <v>-1.0522030210605293</v>
      </c>
    </row>
    <row r="137" spans="1:9">
      <c r="A137" s="30">
        <v>2.7</v>
      </c>
      <c r="B137" s="24">
        <v>-1</v>
      </c>
      <c r="C137" s="2">
        <f t="shared" si="14"/>
        <v>-1.1344647412136573</v>
      </c>
      <c r="D137" s="2">
        <f t="shared" si="15"/>
        <v>6.6392849016237598E-2</v>
      </c>
      <c r="E137" s="2">
        <f t="shared" si="16"/>
        <v>0.18006326323142088</v>
      </c>
      <c r="F137" s="2">
        <f t="shared" si="17"/>
        <v>-0.17965197901708305</v>
      </c>
      <c r="G137" s="2">
        <f t="shared" si="18"/>
        <v>-1.0680718921974197</v>
      </c>
      <c r="H137" s="2">
        <f t="shared" si="19"/>
        <v>-0.88800862896599886</v>
      </c>
      <c r="I137" s="7">
        <f t="shared" si="20"/>
        <v>-1.0676606079830819</v>
      </c>
    </row>
    <row r="138" spans="1:9">
      <c r="A138" s="30">
        <v>2.72</v>
      </c>
      <c r="B138" s="24">
        <v>-1</v>
      </c>
      <c r="C138" s="2">
        <f t="shared" si="14"/>
        <v>-1.1520615843458943</v>
      </c>
      <c r="D138" s="2">
        <f t="shared" si="15"/>
        <v>0.10554726623800618</v>
      </c>
      <c r="E138" s="2">
        <f t="shared" si="16"/>
        <v>0.14967828540618242</v>
      </c>
      <c r="F138" s="2">
        <f t="shared" si="17"/>
        <v>-0.1815324424767909</v>
      </c>
      <c r="G138" s="2">
        <f t="shared" si="18"/>
        <v>-1.0465143181078882</v>
      </c>
      <c r="H138" s="2">
        <f t="shared" si="19"/>
        <v>-0.89683603270170575</v>
      </c>
      <c r="I138" s="7">
        <f t="shared" si="20"/>
        <v>-1.0783684751784968</v>
      </c>
    </row>
    <row r="139" spans="1:9">
      <c r="A139" s="30">
        <v>2.74</v>
      </c>
      <c r="B139" s="24">
        <v>-1</v>
      </c>
      <c r="C139" s="2">
        <f t="shared" si="14"/>
        <v>-1.168521481784462</v>
      </c>
      <c r="D139" s="2">
        <f t="shared" si="15"/>
        <v>0.14376483845255067</v>
      </c>
      <c r="E139" s="2">
        <f t="shared" si="16"/>
        <v>0.1156077314404939</v>
      </c>
      <c r="F139" s="2">
        <f t="shared" si="17"/>
        <v>-0.17466912788048031</v>
      </c>
      <c r="G139" s="2">
        <f t="shared" si="18"/>
        <v>-1.0247566433319113</v>
      </c>
      <c r="H139" s="2">
        <f t="shared" si="19"/>
        <v>-0.90914891189141744</v>
      </c>
      <c r="I139" s="7">
        <f t="shared" si="20"/>
        <v>-1.0838180397718977</v>
      </c>
    </row>
    <row r="140" spans="1:9">
      <c r="A140" s="30">
        <v>2.76</v>
      </c>
      <c r="B140" s="24">
        <v>-1</v>
      </c>
      <c r="C140" s="2">
        <f t="shared" si="14"/>
        <v>-1.1838281895978164</v>
      </c>
      <c r="D140" s="2">
        <f t="shared" si="15"/>
        <v>0.18070634378332395</v>
      </c>
      <c r="E140" s="2">
        <f t="shared" si="16"/>
        <v>7.8690531446677911E-2</v>
      </c>
      <c r="F140" s="2">
        <f t="shared" si="17"/>
        <v>-0.15939261690677603</v>
      </c>
      <c r="G140" s="2">
        <f t="shared" si="18"/>
        <v>-1.0031218458144924</v>
      </c>
      <c r="H140" s="2">
        <f t="shared" si="19"/>
        <v>-0.92443131436781445</v>
      </c>
      <c r="I140" s="7">
        <f t="shared" si="20"/>
        <v>-1.0838239312745905</v>
      </c>
    </row>
    <row r="141" spans="1:9">
      <c r="A141" s="30">
        <v>2.78</v>
      </c>
      <c r="B141" s="24">
        <v>-1</v>
      </c>
      <c r="C141" s="2">
        <f t="shared" si="14"/>
        <v>-1.1979666019133475</v>
      </c>
      <c r="D141" s="2">
        <f t="shared" si="15"/>
        <v>0.21604388681378117</v>
      </c>
      <c r="E141" s="2">
        <f t="shared" si="16"/>
        <v>3.9835709409742896E-2</v>
      </c>
      <c r="F141" s="2">
        <f t="shared" si="17"/>
        <v>-0.13643872525672768</v>
      </c>
      <c r="G141" s="2">
        <f t="shared" si="18"/>
        <v>-0.9819227150995663</v>
      </c>
      <c r="H141" s="2">
        <f t="shared" si="19"/>
        <v>-0.9420870056898234</v>
      </c>
      <c r="I141" s="7">
        <f t="shared" si="20"/>
        <v>-1.078525730946551</v>
      </c>
    </row>
    <row r="142" spans="1:9">
      <c r="A142" s="30">
        <v>2.8</v>
      </c>
      <c r="B142" s="24">
        <v>-1</v>
      </c>
      <c r="C142" s="2">
        <f t="shared" si="14"/>
        <v>-1.2109227658250512</v>
      </c>
      <c r="D142" s="2">
        <f t="shared" si="15"/>
        <v>0.24946380901030357</v>
      </c>
      <c r="E142" s="2">
        <f t="shared" si="16"/>
        <v>2.1838704453451751E-16</v>
      </c>
      <c r="F142" s="2">
        <f t="shared" si="17"/>
        <v>-0.1069130610044166</v>
      </c>
      <c r="G142" s="2">
        <f t="shared" si="18"/>
        <v>-0.96145895681474758</v>
      </c>
      <c r="H142" s="2">
        <f t="shared" si="19"/>
        <v>-0.96145895681474736</v>
      </c>
      <c r="I142" s="7">
        <f t="shared" si="20"/>
        <v>-1.068372017819164</v>
      </c>
    </row>
    <row r="143" spans="1:9">
      <c r="A143" s="30">
        <v>2.82</v>
      </c>
      <c r="B143" s="24">
        <v>-1</v>
      </c>
      <c r="C143" s="2">
        <f t="shared" si="14"/>
        <v>-1.2226838951633623</v>
      </c>
      <c r="D143" s="2">
        <f t="shared" si="15"/>
        <v>0.28066947277754889</v>
      </c>
      <c r="E143" s="2">
        <f t="shared" si="16"/>
        <v>-3.9835709409741564E-2</v>
      </c>
      <c r="F143" s="2">
        <f t="shared" si="17"/>
        <v>-7.223777135205188E-2</v>
      </c>
      <c r="G143" s="2">
        <f t="shared" si="18"/>
        <v>-0.94201442238581334</v>
      </c>
      <c r="H143" s="2">
        <f t="shared" si="19"/>
        <v>-0.98185013179555491</v>
      </c>
      <c r="I143" s="7">
        <f t="shared" si="20"/>
        <v>-1.0540879031476067</v>
      </c>
    </row>
    <row r="144" spans="1:9">
      <c r="A144" s="30">
        <v>2.84</v>
      </c>
      <c r="B144" s="24">
        <v>-1</v>
      </c>
      <c r="C144" s="2">
        <f t="shared" si="14"/>
        <v>-1.2332383831135629</v>
      </c>
      <c r="D144" s="2">
        <f t="shared" si="15"/>
        <v>0.30938389443475106</v>
      </c>
      <c r="E144" s="2">
        <f t="shared" si="16"/>
        <v>-7.8690531446676634E-2</v>
      </c>
      <c r="F144" s="2">
        <f t="shared" si="17"/>
        <v>-3.4083042810715565E-2</v>
      </c>
      <c r="G144" s="2">
        <f t="shared" si="18"/>
        <v>-0.92385448867881181</v>
      </c>
      <c r="H144" s="2">
        <f t="shared" si="19"/>
        <v>-1.0025450201254884</v>
      </c>
      <c r="I144" s="7">
        <f t="shared" si="20"/>
        <v>-1.0366280629362039</v>
      </c>
    </row>
    <row r="145" spans="1:9">
      <c r="A145" s="30">
        <v>2.86</v>
      </c>
      <c r="B145" s="24">
        <v>-1</v>
      </c>
      <c r="C145" s="2">
        <f t="shared" si="14"/>
        <v>-1.2425758136703047</v>
      </c>
      <c r="D145" s="2">
        <f t="shared" si="15"/>
        <v>0.3353522027424769</v>
      </c>
      <c r="E145" s="2">
        <f t="shared" si="16"/>
        <v>-0.11560773144049351</v>
      </c>
      <c r="F145" s="2">
        <f t="shared" si="17"/>
        <v>5.713345798345414E-3</v>
      </c>
      <c r="G145" s="2">
        <f t="shared" si="18"/>
        <v>-0.90722361092782777</v>
      </c>
      <c r="H145" s="2">
        <f t="shared" si="19"/>
        <v>-1.0228313423683213</v>
      </c>
      <c r="I145" s="7">
        <f t="shared" si="20"/>
        <v>-1.0171179965699759</v>
      </c>
    </row>
    <row r="146" spans="1:9">
      <c r="A146" s="30">
        <v>2.88</v>
      </c>
      <c r="B146" s="24">
        <v>-1</v>
      </c>
      <c r="C146" s="2">
        <f t="shared" si="14"/>
        <v>-1.2506869719169502</v>
      </c>
      <c r="D146" s="2">
        <f t="shared" si="15"/>
        <v>0.35834390115778986</v>
      </c>
      <c r="E146" s="2">
        <f t="shared" si="16"/>
        <v>-0.14967828540618208</v>
      </c>
      <c r="F146" s="2">
        <f t="shared" si="17"/>
        <v>4.5234542673430772E-2</v>
      </c>
      <c r="G146" s="2">
        <f t="shared" si="18"/>
        <v>-0.89234307075916042</v>
      </c>
      <c r="H146" s="2">
        <f t="shared" si="19"/>
        <v>-1.0420213561653424</v>
      </c>
      <c r="I146" s="7">
        <f t="shared" si="20"/>
        <v>-0.99678681349191167</v>
      </c>
    </row>
    <row r="147" spans="1:9">
      <c r="A147" s="30">
        <v>2.9</v>
      </c>
      <c r="B147" s="24">
        <v>-1</v>
      </c>
      <c r="C147" s="2">
        <f t="shared" si="14"/>
        <v>-1.2575638531195814</v>
      </c>
      <c r="D147" s="2">
        <f t="shared" si="15"/>
        <v>0.37815491373788551</v>
      </c>
      <c r="E147" s="2">
        <f t="shared" si="16"/>
        <v>-0.18006326323142122</v>
      </c>
      <c r="F147" s="2">
        <f t="shared" si="17"/>
        <v>8.2576951028923887E-2</v>
      </c>
      <c r="G147" s="2">
        <f t="shared" si="18"/>
        <v>-0.87940893938169595</v>
      </c>
      <c r="H147" s="2">
        <f t="shared" si="19"/>
        <v>-1.0594722026131171</v>
      </c>
      <c r="I147" s="7">
        <f t="shared" si="20"/>
        <v>-0.97689525158419321</v>
      </c>
    </row>
    <row r="148" spans="1:9">
      <c r="A148" s="30">
        <v>2.92</v>
      </c>
      <c r="B148" s="24">
        <v>-1</v>
      </c>
      <c r="C148" s="2">
        <f t="shared" si="14"/>
        <v>-1.2631996706267077</v>
      </c>
      <c r="D148" s="2">
        <f t="shared" si="15"/>
        <v>0.39460939653260552</v>
      </c>
      <c r="E148" s="2">
        <f t="shared" si="16"/>
        <v>-0.20601448592019317</v>
      </c>
      <c r="F148" s="2">
        <f t="shared" si="17"/>
        <v>0.11594191864441303</v>
      </c>
      <c r="G148" s="2">
        <f t="shared" si="18"/>
        <v>-0.86859027409410217</v>
      </c>
      <c r="H148" s="2">
        <f t="shared" si="19"/>
        <v>-1.0746047600142954</v>
      </c>
      <c r="I148" s="7">
        <f t="shared" si="20"/>
        <v>-0.95866284136988233</v>
      </c>
    </row>
    <row r="149" spans="1:9">
      <c r="A149" s="30">
        <v>2.94</v>
      </c>
      <c r="B149" s="24">
        <v>-1</v>
      </c>
      <c r="C149" s="2">
        <f t="shared" si="14"/>
        <v>-1.2675888625668699</v>
      </c>
      <c r="D149" s="2">
        <f t="shared" si="15"/>
        <v>0.40756129838778737</v>
      </c>
      <c r="E149" s="2">
        <f t="shared" si="16"/>
        <v>-0.22689294824273123</v>
      </c>
      <c r="F149" s="2">
        <f t="shared" si="17"/>
        <v>0.14372237260391818</v>
      </c>
      <c r="G149" s="2">
        <f t="shared" si="18"/>
        <v>-0.86002756417908244</v>
      </c>
      <c r="H149" s="2">
        <f t="shared" si="19"/>
        <v>-1.0869205124218138</v>
      </c>
      <c r="I149" s="7">
        <f t="shared" si="20"/>
        <v>-0.94319813981789558</v>
      </c>
    </row>
    <row r="150" spans="1:9">
      <c r="A150" s="30">
        <v>2.96</v>
      </c>
      <c r="B150" s="24">
        <v>-1</v>
      </c>
      <c r="C150" s="2">
        <f t="shared" si="14"/>
        <v>-1.2707270973375364</v>
      </c>
      <c r="D150" s="2">
        <f t="shared" si="15"/>
        <v>0.41689565730564998</v>
      </c>
      <c r="E150" s="2">
        <f t="shared" si="16"/>
        <v>-0.24218455316501017</v>
      </c>
      <c r="F150" s="2">
        <f t="shared" si="17"/>
        <v>0.16458022633512764</v>
      </c>
      <c r="G150" s="2">
        <f t="shared" si="18"/>
        <v>-0.85383144003188649</v>
      </c>
      <c r="H150" s="2">
        <f t="shared" si="19"/>
        <v>-1.0960159931968967</v>
      </c>
      <c r="I150" s="7">
        <f t="shared" si="20"/>
        <v>-0.93143576686176899</v>
      </c>
    </row>
    <row r="151" spans="1:9">
      <c r="A151" s="30">
        <v>2.98</v>
      </c>
      <c r="B151" s="24">
        <v>-1</v>
      </c>
      <c r="C151" s="2">
        <f t="shared" si="14"/>
        <v>-1.2726112778798726</v>
      </c>
      <c r="D151" s="2">
        <f t="shared" si="15"/>
        <v>0.42252962085562329</v>
      </c>
      <c r="E151" s="2">
        <f t="shared" si="16"/>
        <v>-0.2515127706239163</v>
      </c>
      <c r="F151" s="2">
        <f t="shared" si="17"/>
        <v>0.17751083052432914</v>
      </c>
      <c r="G151" s="2">
        <f t="shared" si="18"/>
        <v>-0.85008165702424932</v>
      </c>
      <c r="H151" s="2">
        <f t="shared" si="19"/>
        <v>-1.1015944276481657</v>
      </c>
      <c r="I151" s="7">
        <f t="shared" si="20"/>
        <v>-0.92408359712383659</v>
      </c>
    </row>
    <row r="152" spans="1:9">
      <c r="A152" s="30">
        <v>3</v>
      </c>
      <c r="B152" s="24">
        <v>-1</v>
      </c>
      <c r="C152" s="2">
        <f t="shared" si="14"/>
        <v>-1.2732395447351628</v>
      </c>
      <c r="D152" s="2">
        <f t="shared" si="15"/>
        <v>0.42441318157838759</v>
      </c>
      <c r="E152" s="2">
        <f t="shared" si="16"/>
        <v>-0.25464790894703254</v>
      </c>
      <c r="F152" s="2">
        <f t="shared" si="17"/>
        <v>0.18189136353359467</v>
      </c>
      <c r="G152" s="2">
        <f t="shared" si="18"/>
        <v>-0.84882636315677518</v>
      </c>
      <c r="H152" s="2">
        <f t="shared" si="19"/>
        <v>-1.1034742721038078</v>
      </c>
      <c r="I152" s="7">
        <f t="shared" si="20"/>
        <v>-0.92158290857021308</v>
      </c>
    </row>
    <row r="153" spans="1:9">
      <c r="A153" s="30">
        <v>3.02</v>
      </c>
      <c r="B153" s="24">
        <v>-1</v>
      </c>
      <c r="C153" s="2">
        <f t="shared" si="14"/>
        <v>-1.2726112778798726</v>
      </c>
      <c r="D153" s="2">
        <f t="shared" si="15"/>
        <v>0.42252962085562329</v>
      </c>
      <c r="E153" s="2">
        <f t="shared" si="16"/>
        <v>-0.25151277062391636</v>
      </c>
      <c r="F153" s="2">
        <f t="shared" si="17"/>
        <v>0.17751083052432937</v>
      </c>
      <c r="G153" s="2">
        <f t="shared" si="18"/>
        <v>-0.85008165702424932</v>
      </c>
      <c r="H153" s="2">
        <f t="shared" si="19"/>
        <v>-1.1015944276481657</v>
      </c>
      <c r="I153" s="7">
        <f t="shared" si="20"/>
        <v>-0.92408359712383636</v>
      </c>
    </row>
    <row r="154" spans="1:9">
      <c r="A154" s="30">
        <v>3.04</v>
      </c>
      <c r="B154" s="24">
        <v>-1</v>
      </c>
      <c r="C154" s="2">
        <f t="shared" si="14"/>
        <v>-1.2707270973375364</v>
      </c>
      <c r="D154" s="2">
        <f t="shared" si="15"/>
        <v>0.41689565730565004</v>
      </c>
      <c r="E154" s="2">
        <f t="shared" si="16"/>
        <v>-0.24218455316501031</v>
      </c>
      <c r="F154" s="2">
        <f t="shared" si="17"/>
        <v>0.16458022633512759</v>
      </c>
      <c r="G154" s="2">
        <f t="shared" si="18"/>
        <v>-0.85383144003188638</v>
      </c>
      <c r="H154" s="2">
        <f t="shared" si="19"/>
        <v>-1.0960159931968967</v>
      </c>
      <c r="I154" s="7">
        <f t="shared" si="20"/>
        <v>-0.9314357668617691</v>
      </c>
    </row>
    <row r="155" spans="1:9">
      <c r="A155" s="30">
        <v>3.06</v>
      </c>
      <c r="B155" s="24">
        <v>-1</v>
      </c>
      <c r="C155" s="2">
        <f t="shared" si="14"/>
        <v>-1.2675888625668699</v>
      </c>
      <c r="D155" s="2">
        <f t="shared" si="15"/>
        <v>0.40756129838778754</v>
      </c>
      <c r="E155" s="2">
        <f t="shared" si="16"/>
        <v>-0.22689294824273146</v>
      </c>
      <c r="F155" s="2">
        <f t="shared" si="17"/>
        <v>0.14372237260391887</v>
      </c>
      <c r="G155" s="2">
        <f t="shared" si="18"/>
        <v>-0.86002756417908233</v>
      </c>
      <c r="H155" s="2">
        <f t="shared" si="19"/>
        <v>-1.0869205124218138</v>
      </c>
      <c r="I155" s="7">
        <f t="shared" si="20"/>
        <v>-0.94319813981789491</v>
      </c>
    </row>
    <row r="156" spans="1:9">
      <c r="A156" s="30">
        <v>3.08</v>
      </c>
      <c r="B156" s="24">
        <v>-1</v>
      </c>
      <c r="C156" s="2">
        <f t="shared" si="14"/>
        <v>-1.2631996706267079</v>
      </c>
      <c r="D156" s="2">
        <f t="shared" si="15"/>
        <v>0.39460939653260574</v>
      </c>
      <c r="E156" s="2">
        <f t="shared" si="16"/>
        <v>-0.20601448592019342</v>
      </c>
      <c r="F156" s="2">
        <f t="shared" si="17"/>
        <v>0.11594191864441289</v>
      </c>
      <c r="G156" s="2">
        <f t="shared" si="18"/>
        <v>-0.86859027409410217</v>
      </c>
      <c r="H156" s="2">
        <f t="shared" si="19"/>
        <v>-1.0746047600142956</v>
      </c>
      <c r="I156" s="7">
        <f t="shared" si="20"/>
        <v>-0.95866284136988278</v>
      </c>
    </row>
    <row r="157" spans="1:9">
      <c r="A157" s="30">
        <v>3.1</v>
      </c>
      <c r="B157" s="24">
        <v>-1</v>
      </c>
      <c r="C157" s="2">
        <f t="shared" si="14"/>
        <v>-1.2575638531195816</v>
      </c>
      <c r="D157" s="2">
        <f t="shared" si="15"/>
        <v>0.37815491373788568</v>
      </c>
      <c r="E157" s="2">
        <f t="shared" si="16"/>
        <v>-0.18006326323142155</v>
      </c>
      <c r="F157" s="2">
        <f t="shared" si="17"/>
        <v>8.2576951028924289E-2</v>
      </c>
      <c r="G157" s="2">
        <f t="shared" si="18"/>
        <v>-0.87940893938169595</v>
      </c>
      <c r="H157" s="2">
        <f t="shared" si="19"/>
        <v>-1.0594722026131176</v>
      </c>
      <c r="I157" s="7">
        <f t="shared" si="20"/>
        <v>-0.97689525158419332</v>
      </c>
    </row>
    <row r="158" spans="1:9">
      <c r="A158" s="30">
        <v>3.12</v>
      </c>
      <c r="B158" s="24">
        <v>-1</v>
      </c>
      <c r="C158" s="2">
        <f t="shared" si="14"/>
        <v>-1.2506869719169502</v>
      </c>
      <c r="D158" s="2">
        <f t="shared" si="15"/>
        <v>0.35834390115779008</v>
      </c>
      <c r="E158" s="2">
        <f t="shared" si="16"/>
        <v>-0.14967828540618244</v>
      </c>
      <c r="F158" s="2">
        <f t="shared" si="17"/>
        <v>4.5234542673431855E-2</v>
      </c>
      <c r="G158" s="2">
        <f t="shared" si="18"/>
        <v>-0.8923430707591602</v>
      </c>
      <c r="H158" s="2">
        <f t="shared" si="19"/>
        <v>-1.0420213561653426</v>
      </c>
      <c r="I158" s="7">
        <f t="shared" si="20"/>
        <v>-0.99678681349191078</v>
      </c>
    </row>
    <row r="159" spans="1:9">
      <c r="A159" s="30">
        <v>3.14</v>
      </c>
      <c r="B159" s="24">
        <v>-1</v>
      </c>
      <c r="C159" s="2">
        <f t="shared" si="14"/>
        <v>-1.2425758136703049</v>
      </c>
      <c r="D159" s="2">
        <f t="shared" si="15"/>
        <v>0.33535220274247718</v>
      </c>
      <c r="E159" s="2">
        <f t="shared" si="16"/>
        <v>-0.11560773144049392</v>
      </c>
      <c r="F159" s="2">
        <f t="shared" si="17"/>
        <v>5.7133457983458823E-3</v>
      </c>
      <c r="G159" s="2">
        <f t="shared" si="18"/>
        <v>-0.90722361092782777</v>
      </c>
      <c r="H159" s="2">
        <f t="shared" si="19"/>
        <v>-1.0228313423683217</v>
      </c>
      <c r="I159" s="7">
        <f t="shared" si="20"/>
        <v>-1.0171179965699759</v>
      </c>
    </row>
    <row r="160" spans="1:9">
      <c r="A160" s="30">
        <v>3.16</v>
      </c>
      <c r="B160" s="24">
        <v>-1</v>
      </c>
      <c r="C160" s="2">
        <f t="shared" si="14"/>
        <v>-1.2332383831135629</v>
      </c>
      <c r="D160" s="2">
        <f t="shared" si="15"/>
        <v>0.30938389443475139</v>
      </c>
      <c r="E160" s="2">
        <f t="shared" si="16"/>
        <v>-7.8690531446677092E-2</v>
      </c>
      <c r="F160" s="2">
        <f t="shared" si="17"/>
        <v>-3.4083042810714469E-2</v>
      </c>
      <c r="G160" s="2">
        <f t="shared" si="18"/>
        <v>-0.92385448867881159</v>
      </c>
      <c r="H160" s="2">
        <f t="shared" si="19"/>
        <v>-1.0025450201254886</v>
      </c>
      <c r="I160" s="7">
        <f t="shared" si="20"/>
        <v>-1.036628062936203</v>
      </c>
    </row>
    <row r="161" spans="1:9">
      <c r="A161" s="30">
        <v>3.18</v>
      </c>
      <c r="B161" s="24">
        <v>-1</v>
      </c>
      <c r="C161" s="2">
        <f t="shared" si="14"/>
        <v>-1.2226838951633625</v>
      </c>
      <c r="D161" s="2">
        <f t="shared" si="15"/>
        <v>0.28066947277754928</v>
      </c>
      <c r="E161" s="2">
        <f t="shared" si="16"/>
        <v>-3.9835709409742029E-2</v>
      </c>
      <c r="F161" s="2">
        <f t="shared" si="17"/>
        <v>-7.223777135205145E-2</v>
      </c>
      <c r="G161" s="2">
        <f t="shared" si="18"/>
        <v>-0.94201442238581323</v>
      </c>
      <c r="H161" s="2">
        <f t="shared" si="19"/>
        <v>-0.98185013179555525</v>
      </c>
      <c r="I161" s="7">
        <f t="shared" si="20"/>
        <v>-1.0540879031476067</v>
      </c>
    </row>
    <row r="162" spans="1:9">
      <c r="A162" s="30">
        <v>3.2</v>
      </c>
      <c r="B162" s="24">
        <v>-1</v>
      </c>
      <c r="C162" s="2">
        <f t="shared" si="14"/>
        <v>-1.2109227658250514</v>
      </c>
      <c r="D162" s="2">
        <f t="shared" si="15"/>
        <v>0.24946380901030396</v>
      </c>
      <c r="E162" s="2">
        <f t="shared" si="16"/>
        <v>-2.4958519375373428E-16</v>
      </c>
      <c r="F162" s="2">
        <f t="shared" si="17"/>
        <v>-0.10691306100441569</v>
      </c>
      <c r="G162" s="2">
        <f t="shared" si="18"/>
        <v>-0.96145895681474747</v>
      </c>
      <c r="H162" s="2">
        <f t="shared" si="19"/>
        <v>-0.96145895681474769</v>
      </c>
      <c r="I162" s="7">
        <f t="shared" si="20"/>
        <v>-1.0683720178191634</v>
      </c>
    </row>
    <row r="163" spans="1:9">
      <c r="A163" s="30">
        <v>3.22</v>
      </c>
      <c r="B163" s="24">
        <v>-1</v>
      </c>
      <c r="C163" s="2">
        <f t="shared" si="14"/>
        <v>-1.1979666019133477</v>
      </c>
      <c r="D163" s="2">
        <f t="shared" si="15"/>
        <v>0.21604388681378159</v>
      </c>
      <c r="E163" s="2">
        <f t="shared" si="16"/>
        <v>3.9835709409742431E-2</v>
      </c>
      <c r="F163" s="2">
        <f t="shared" si="17"/>
        <v>-0.13643872525672779</v>
      </c>
      <c r="G163" s="2">
        <f t="shared" si="18"/>
        <v>-0.98192271509956608</v>
      </c>
      <c r="H163" s="2">
        <f t="shared" si="19"/>
        <v>-0.94208700568982362</v>
      </c>
      <c r="I163" s="7">
        <f t="shared" si="20"/>
        <v>-1.0785257309465515</v>
      </c>
    </row>
    <row r="164" spans="1:9">
      <c r="A164" s="30">
        <v>3.24</v>
      </c>
      <c r="B164" s="24">
        <v>-1</v>
      </c>
      <c r="C164" s="2">
        <f t="shared" si="14"/>
        <v>-1.1838281895978164</v>
      </c>
      <c r="D164" s="2">
        <f t="shared" si="15"/>
        <v>0.18070634378332437</v>
      </c>
      <c r="E164" s="2">
        <f t="shared" si="16"/>
        <v>7.8690531446677467E-2</v>
      </c>
      <c r="F164" s="2">
        <f t="shared" si="17"/>
        <v>-0.15939261690677581</v>
      </c>
      <c r="G164" s="2">
        <f t="shared" si="18"/>
        <v>-1.0031218458144922</v>
      </c>
      <c r="H164" s="2">
        <f t="shared" si="19"/>
        <v>-0.92443131436781467</v>
      </c>
      <c r="I164" s="7">
        <f t="shared" si="20"/>
        <v>-1.0838239312745905</v>
      </c>
    </row>
    <row r="165" spans="1:9">
      <c r="A165" s="30">
        <v>3.26</v>
      </c>
      <c r="B165" s="24">
        <v>-1</v>
      </c>
      <c r="C165" s="2">
        <f t="shared" si="14"/>
        <v>-1.1685214817844622</v>
      </c>
      <c r="D165" s="2">
        <f t="shared" si="15"/>
        <v>0.14376483845255109</v>
      </c>
      <c r="E165" s="2">
        <f t="shared" si="16"/>
        <v>0.11560773144049348</v>
      </c>
      <c r="F165" s="2">
        <f t="shared" si="17"/>
        <v>-0.17466912788048017</v>
      </c>
      <c r="G165" s="2">
        <f t="shared" si="18"/>
        <v>-1.0247566433319111</v>
      </c>
      <c r="H165" s="2">
        <f t="shared" si="19"/>
        <v>-0.90914891189141755</v>
      </c>
      <c r="I165" s="7">
        <f t="shared" si="20"/>
        <v>-1.0838180397718977</v>
      </c>
    </row>
    <row r="166" spans="1:9">
      <c r="A166" s="30">
        <v>3.28</v>
      </c>
      <c r="B166" s="24">
        <v>-1</v>
      </c>
      <c r="C166" s="2">
        <f t="shared" si="14"/>
        <v>-1.1520615843458943</v>
      </c>
      <c r="D166" s="2">
        <f t="shared" si="15"/>
        <v>0.10554726623800663</v>
      </c>
      <c r="E166" s="2">
        <f t="shared" si="16"/>
        <v>0.14967828540618205</v>
      </c>
      <c r="F166" s="2">
        <f t="shared" si="17"/>
        <v>-0.18153244247679082</v>
      </c>
      <c r="G166" s="2">
        <f t="shared" si="18"/>
        <v>-1.0465143181078878</v>
      </c>
      <c r="H166" s="2">
        <f t="shared" si="19"/>
        <v>-0.89683603270170575</v>
      </c>
      <c r="I166" s="7">
        <f t="shared" si="20"/>
        <v>-1.0783684751784965</v>
      </c>
    </row>
    <row r="167" spans="1:9">
      <c r="A167" s="30">
        <v>3.3</v>
      </c>
      <c r="B167" s="24">
        <v>-1</v>
      </c>
      <c r="C167" s="2">
        <f t="shared" si="14"/>
        <v>-1.1344647412136573</v>
      </c>
      <c r="D167" s="2">
        <f t="shared" si="15"/>
        <v>6.6392849016238056E-2</v>
      </c>
      <c r="E167" s="2">
        <f t="shared" si="16"/>
        <v>0.18006326323142055</v>
      </c>
      <c r="F167" s="2">
        <f t="shared" si="17"/>
        <v>-0.17965197901708313</v>
      </c>
      <c r="G167" s="2">
        <f t="shared" si="18"/>
        <v>-1.0680718921974193</v>
      </c>
      <c r="H167" s="2">
        <f t="shared" si="19"/>
        <v>-0.88800862896599875</v>
      </c>
      <c r="I167" s="7">
        <f t="shared" si="20"/>
        <v>-1.0676606079830819</v>
      </c>
    </row>
    <row r="168" spans="1:9">
      <c r="A168" s="30">
        <v>3.32</v>
      </c>
      <c r="B168" s="24">
        <v>-1</v>
      </c>
      <c r="C168" s="2">
        <f t="shared" si="14"/>
        <v>-1.115748318347431</v>
      </c>
      <c r="D168" s="2">
        <f t="shared" si="15"/>
        <v>2.6649124166396629E-2</v>
      </c>
      <c r="E168" s="2">
        <f t="shared" si="16"/>
        <v>0.20601448592019314</v>
      </c>
      <c r="F168" s="2">
        <f t="shared" si="17"/>
        <v>-0.16911831279968845</v>
      </c>
      <c r="G168" s="2">
        <f t="shared" si="18"/>
        <v>-1.0890991941810344</v>
      </c>
      <c r="H168" s="2">
        <f t="shared" si="19"/>
        <v>-0.88308470826084129</v>
      </c>
      <c r="I168" s="7">
        <f t="shared" si="20"/>
        <v>-1.0522030210605298</v>
      </c>
    </row>
    <row r="169" spans="1:9">
      <c r="A169" s="30">
        <v>3.34</v>
      </c>
      <c r="B169" s="24">
        <v>-1</v>
      </c>
      <c r="C169" s="2">
        <f t="shared" si="14"/>
        <v>-1.0959307865969228</v>
      </c>
      <c r="D169" s="2">
        <f t="shared" si="15"/>
        <v>-1.3331140196140314E-2</v>
      </c>
      <c r="E169" s="2">
        <f t="shared" si="16"/>
        <v>0.22689294824273123</v>
      </c>
      <c r="F169" s="2">
        <f t="shared" si="17"/>
        <v>-0.1504388134069487</v>
      </c>
      <c r="G169" s="2">
        <f t="shared" si="18"/>
        <v>-1.109261926793063</v>
      </c>
      <c r="H169" s="2">
        <f t="shared" si="19"/>
        <v>-0.88236897855033181</v>
      </c>
      <c r="I169" s="7">
        <f t="shared" si="20"/>
        <v>-1.0328077919572805</v>
      </c>
    </row>
    <row r="170" spans="1:9">
      <c r="A170" s="30">
        <v>3.36</v>
      </c>
      <c r="B170" s="24">
        <v>-1</v>
      </c>
      <c r="C170" s="2">
        <f t="shared" si="14"/>
        <v>-1.0750317034733707</v>
      </c>
      <c r="D170" s="2">
        <f t="shared" si="15"/>
        <v>-5.3193076414532962E-2</v>
      </c>
      <c r="E170" s="2">
        <f t="shared" si="16"/>
        <v>0.24218455316501017</v>
      </c>
      <c r="F170" s="2">
        <f t="shared" si="17"/>
        <v>-0.12451320650034582</v>
      </c>
      <c r="G170" s="2">
        <f t="shared" si="18"/>
        <v>-1.1282247798879037</v>
      </c>
      <c r="H170" s="2">
        <f t="shared" si="19"/>
        <v>-0.88604022672289351</v>
      </c>
      <c r="I170" s="7">
        <f t="shared" si="20"/>
        <v>-1.0105534332232393</v>
      </c>
    </row>
    <row r="171" spans="1:9">
      <c r="A171" s="30">
        <v>3.38</v>
      </c>
      <c r="B171" s="24">
        <v>-1</v>
      </c>
      <c r="C171" s="2">
        <f t="shared" si="14"/>
        <v>-1.05307169384864</v>
      </c>
      <c r="D171" s="2">
        <f t="shared" si="15"/>
        <v>-9.2582867120928072E-2</v>
      </c>
      <c r="E171" s="2">
        <f t="shared" si="16"/>
        <v>0.2515127706239163</v>
      </c>
      <c r="F171" s="2">
        <f t="shared" si="17"/>
        <v>-9.2590237205906506E-2</v>
      </c>
      <c r="G171" s="2">
        <f t="shared" si="18"/>
        <v>-1.1456545609695681</v>
      </c>
      <c r="H171" s="2">
        <f t="shared" si="19"/>
        <v>-0.89414179034565178</v>
      </c>
      <c r="I171" s="7">
        <f t="shared" si="20"/>
        <v>-0.98673202755155831</v>
      </c>
    </row>
    <row r="172" spans="1:9">
      <c r="A172" s="30">
        <v>3.4</v>
      </c>
      <c r="B172" s="24">
        <v>-1</v>
      </c>
      <c r="C172" s="2">
        <f t="shared" si="14"/>
        <v>-1.030072429600968</v>
      </c>
      <c r="D172" s="2">
        <f t="shared" si="15"/>
        <v>-0.13115088574446115</v>
      </c>
      <c r="E172" s="2">
        <f t="shared" si="16"/>
        <v>0.25464790894703254</v>
      </c>
      <c r="F172" s="2">
        <f t="shared" si="17"/>
        <v>-5.62075224619129E-2</v>
      </c>
      <c r="G172" s="2">
        <f t="shared" si="18"/>
        <v>-1.1612233153454292</v>
      </c>
      <c r="H172" s="2">
        <f t="shared" si="19"/>
        <v>-0.90657540639839662</v>
      </c>
      <c r="I172" s="7">
        <f t="shared" si="20"/>
        <v>-0.96278292886030947</v>
      </c>
    </row>
    <row r="173" spans="1:9">
      <c r="A173" s="30">
        <v>3.42</v>
      </c>
      <c r="B173" s="24">
        <v>-1</v>
      </c>
      <c r="C173" s="2">
        <f t="shared" si="14"/>
        <v>-1.0060566082274311</v>
      </c>
      <c r="D173" s="2">
        <f t="shared" si="15"/>
        <v>-0.16855479982145233</v>
      </c>
      <c r="E173" s="2">
        <f t="shared" si="16"/>
        <v>0.25151277062391636</v>
      </c>
      <c r="F173" s="2">
        <f t="shared" si="17"/>
        <v>-1.7117489429351165E-2</v>
      </c>
      <c r="G173" s="2">
        <f t="shared" si="18"/>
        <v>-1.1746114080488834</v>
      </c>
      <c r="H173" s="2">
        <f t="shared" si="19"/>
        <v>-0.92309863742496701</v>
      </c>
      <c r="I173" s="7">
        <f t="shared" si="20"/>
        <v>-0.94021612685431821</v>
      </c>
    </row>
    <row r="174" spans="1:9">
      <c r="A174" s="30">
        <v>3.44</v>
      </c>
      <c r="B174" s="24">
        <v>-1</v>
      </c>
      <c r="C174" s="2">
        <f t="shared" si="14"/>
        <v>-0.98104793044426031</v>
      </c>
      <c r="D174" s="2">
        <f t="shared" si="15"/>
        <v>-0.20446260956258666</v>
      </c>
      <c r="E174" s="2">
        <f t="shared" si="16"/>
        <v>0.24218455316501031</v>
      </c>
      <c r="F174" s="2">
        <f t="shared" si="17"/>
        <v>2.2797032749085396E-2</v>
      </c>
      <c r="G174" s="2">
        <f t="shared" si="18"/>
        <v>-1.1855105400068471</v>
      </c>
      <c r="H174" s="2">
        <f t="shared" si="19"/>
        <v>-0.94332598684183677</v>
      </c>
      <c r="I174" s="7">
        <f t="shared" si="20"/>
        <v>-0.92052895409275137</v>
      </c>
    </row>
    <row r="175" spans="1:9">
      <c r="A175" s="30">
        <v>3.46</v>
      </c>
      <c r="B175" s="24">
        <v>-1</v>
      </c>
      <c r="C175" s="2">
        <f t="shared" si="14"/>
        <v>-0.95507107679709224</v>
      </c>
      <c r="D175" s="2">
        <f t="shared" si="15"/>
        <v>-0.238555594706549</v>
      </c>
      <c r="E175" s="2">
        <f t="shared" si="16"/>
        <v>0.22689294824273146</v>
      </c>
      <c r="F175" s="2">
        <f t="shared" si="17"/>
        <v>6.1613502193949204E-2</v>
      </c>
      <c r="G175" s="2">
        <f t="shared" si="18"/>
        <v>-1.1936266715036412</v>
      </c>
      <c r="H175" s="2">
        <f t="shared" si="19"/>
        <v>-0.96673372326090978</v>
      </c>
      <c r="I175" s="7">
        <f t="shared" si="20"/>
        <v>-0.90512022106696055</v>
      </c>
    </row>
    <row r="176" spans="1:9">
      <c r="A176" s="30">
        <v>3.48</v>
      </c>
      <c r="B176" s="24">
        <v>-1</v>
      </c>
      <c r="C176" s="2">
        <f t="shared" si="14"/>
        <v>-0.92815168330425457</v>
      </c>
      <c r="D176" s="2">
        <f t="shared" si="15"/>
        <v>-0.27053114350363061</v>
      </c>
      <c r="E176" s="2">
        <f t="shared" si="16"/>
        <v>0.20601448592019397</v>
      </c>
      <c r="F176" s="2">
        <f t="shared" si="17"/>
        <v>9.7462266356565394E-2</v>
      </c>
      <c r="G176" s="2">
        <f t="shared" si="18"/>
        <v>-1.1986828268078851</v>
      </c>
      <c r="H176" s="2">
        <f t="shared" si="19"/>
        <v>-0.99266834088769107</v>
      </c>
      <c r="I176" s="7">
        <f t="shared" si="20"/>
        <v>-0.89520607453112566</v>
      </c>
    </row>
    <row r="177" spans="1:9">
      <c r="A177" s="30">
        <v>3.5</v>
      </c>
      <c r="B177" s="24">
        <v>-1</v>
      </c>
      <c r="C177" s="2">
        <f t="shared" si="14"/>
        <v>-0.90031631615710628</v>
      </c>
      <c r="D177" s="2">
        <f t="shared" si="15"/>
        <v>-0.30010543871903544</v>
      </c>
      <c r="E177" s="2">
        <f t="shared" si="16"/>
        <v>0.18006326323142158</v>
      </c>
      <c r="F177" s="2">
        <f t="shared" si="17"/>
        <v>0.12861661659387175</v>
      </c>
      <c r="G177" s="2">
        <f t="shared" si="18"/>
        <v>-1.2004217548761418</v>
      </c>
      <c r="H177" s="2">
        <f t="shared" si="19"/>
        <v>-1.0203584916447201</v>
      </c>
      <c r="I177" s="7">
        <f t="shared" si="20"/>
        <v>-0.89174187505084834</v>
      </c>
    </row>
    <row r="178" spans="1:9">
      <c r="A178" s="30">
        <v>3.52</v>
      </c>
      <c r="B178" s="24">
        <v>-1</v>
      </c>
      <c r="C178" s="2">
        <f t="shared" si="14"/>
        <v>-0.8715924455024171</v>
      </c>
      <c r="D178" s="2">
        <f t="shared" si="15"/>
        <v>-0.3270159768147527</v>
      </c>
      <c r="E178" s="2">
        <f t="shared" si="16"/>
        <v>0.14967828540618247</v>
      </c>
      <c r="F178" s="2">
        <f t="shared" si="17"/>
        <v>0.15357595763905285</v>
      </c>
      <c r="G178" s="2">
        <f t="shared" si="18"/>
        <v>-1.1986084223171698</v>
      </c>
      <c r="H178" s="2">
        <f t="shared" si="19"/>
        <v>-1.0489301369109874</v>
      </c>
      <c r="I178" s="7">
        <f t="shared" si="20"/>
        <v>-0.8953541792719345</v>
      </c>
    </row>
    <row r="179" spans="1:9">
      <c r="A179" s="30">
        <v>3.54</v>
      </c>
      <c r="B179" s="24">
        <v>-1</v>
      </c>
      <c r="C179" s="2">
        <f t="shared" si="14"/>
        <v>-0.84200841833264828</v>
      </c>
      <c r="D179" s="2">
        <f t="shared" si="15"/>
        <v>-0.35102389794954653</v>
      </c>
      <c r="E179" s="2">
        <f t="shared" si="16"/>
        <v>0.11560773144049395</v>
      </c>
      <c r="F179" s="2">
        <f t="shared" si="17"/>
        <v>0.17113808598762092</v>
      </c>
      <c r="G179" s="2">
        <f t="shared" si="18"/>
        <v>-1.1930323162821947</v>
      </c>
      <c r="H179" s="2">
        <f t="shared" si="19"/>
        <v>-1.0774245848417008</v>
      </c>
      <c r="I179" s="7">
        <f t="shared" si="20"/>
        <v>-0.90628649885407986</v>
      </c>
    </row>
    <row r="180" spans="1:9">
      <c r="A180" s="30">
        <v>3.56</v>
      </c>
      <c r="B180" s="24">
        <v>-1</v>
      </c>
      <c r="C180" s="2">
        <f t="shared" si="14"/>
        <v>-0.81159343051089261</v>
      </c>
      <c r="D180" s="2">
        <f t="shared" si="15"/>
        <v>-0.37191610611581039</v>
      </c>
      <c r="E180" s="2">
        <f t="shared" si="16"/>
        <v>7.869053144667712E-2</v>
      </c>
      <c r="F180" s="2">
        <f t="shared" si="17"/>
        <v>0.18045709580381541</v>
      </c>
      <c r="G180" s="2">
        <f t="shared" si="18"/>
        <v>-1.183509536626703</v>
      </c>
      <c r="H180" s="2">
        <f t="shared" si="19"/>
        <v>-1.104819005180026</v>
      </c>
      <c r="I180" s="7">
        <f t="shared" si="20"/>
        <v>-0.92436190937621054</v>
      </c>
    </row>
    <row r="181" spans="1:9">
      <c r="A181" s="30">
        <v>3.58</v>
      </c>
      <c r="B181" s="24">
        <v>-1</v>
      </c>
      <c r="C181" s="2">
        <f t="shared" si="14"/>
        <v>-0.78037749795808575</v>
      </c>
      <c r="D181" s="2">
        <f t="shared" si="15"/>
        <v>-0.38950716059482027</v>
      </c>
      <c r="E181" s="2">
        <f t="shared" si="16"/>
        <v>3.9835709409742959E-2</v>
      </c>
      <c r="F181" s="2">
        <f t="shared" si="17"/>
        <v>0.18108412322383857</v>
      </c>
      <c r="G181" s="2">
        <f t="shared" si="18"/>
        <v>-1.1698846585529061</v>
      </c>
      <c r="H181" s="2">
        <f t="shared" si="19"/>
        <v>-1.1300489491431631</v>
      </c>
      <c r="I181" s="7">
        <f t="shared" si="20"/>
        <v>-0.94896482591932452</v>
      </c>
    </row>
    <row r="182" spans="1:9">
      <c r="A182" s="30">
        <v>3.6</v>
      </c>
      <c r="B182" s="24">
        <v>-1</v>
      </c>
      <c r="C182" s="2">
        <f t="shared" si="14"/>
        <v>-0.74839142703091155</v>
      </c>
      <c r="D182" s="2">
        <f t="shared" si="15"/>
        <v>-0.40364092194168366</v>
      </c>
      <c r="E182" s="2">
        <f t="shared" si="16"/>
        <v>2.8078334297295109E-16</v>
      </c>
      <c r="F182" s="2">
        <f t="shared" si="17"/>
        <v>0.17298896654643578</v>
      </c>
      <c r="G182" s="2">
        <f t="shared" si="18"/>
        <v>-1.1520323489725952</v>
      </c>
      <c r="H182" s="2">
        <f t="shared" si="19"/>
        <v>-1.152032348972595</v>
      </c>
      <c r="I182" s="7">
        <f t="shared" si="20"/>
        <v>-0.97904338242615918</v>
      </c>
    </row>
    <row r="183" spans="1:9">
      <c r="A183" s="30">
        <v>3.62</v>
      </c>
      <c r="B183" s="24">
        <v>-1</v>
      </c>
      <c r="C183" s="2">
        <f t="shared" si="14"/>
        <v>-0.71566678411964968</v>
      </c>
      <c r="D183" s="2">
        <f t="shared" si="15"/>
        <v>-0.41419193789010172</v>
      </c>
      <c r="E183" s="2">
        <f t="shared" si="16"/>
        <v>-3.9835709409742397E-2</v>
      </c>
      <c r="F183" s="2">
        <f t="shared" si="17"/>
        <v>0.15656154094241756</v>
      </c>
      <c r="G183" s="2">
        <f t="shared" si="18"/>
        <v>-1.1298587220097513</v>
      </c>
      <c r="H183" s="2">
        <f t="shared" si="19"/>
        <v>-1.1696944314194937</v>
      </c>
      <c r="I183" s="7">
        <f t="shared" si="20"/>
        <v>-1.0131328904770762</v>
      </c>
    </row>
    <row r="184" spans="1:9">
      <c r="A184" s="30">
        <v>3.64</v>
      </c>
      <c r="B184" s="24">
        <v>-1</v>
      </c>
      <c r="C184" s="2">
        <f t="shared" si="14"/>
        <v>-0.68223586449595863</v>
      </c>
      <c r="D184" s="2">
        <f t="shared" si="15"/>
        <v>-0.42106655687556915</v>
      </c>
      <c r="E184" s="2">
        <f t="shared" si="16"/>
        <v>-7.8690531446677439E-2</v>
      </c>
      <c r="F184" s="2">
        <f t="shared" si="17"/>
        <v>0.1325930976148931</v>
      </c>
      <c r="G184" s="2">
        <f t="shared" si="18"/>
        <v>-1.1033024213715277</v>
      </c>
      <c r="H184" s="2">
        <f t="shared" si="19"/>
        <v>-1.1819929528182052</v>
      </c>
      <c r="I184" s="7">
        <f t="shared" si="20"/>
        <v>-1.0493998552033121</v>
      </c>
    </row>
    <row r="185" spans="1:9">
      <c r="A185" s="30">
        <v>3.66</v>
      </c>
      <c r="B185" s="24">
        <v>-1</v>
      </c>
      <c r="C185" s="2">
        <f t="shared" si="14"/>
        <v>-0.6481316604413454</v>
      </c>
      <c r="D185" s="2">
        <f t="shared" si="15"/>
        <v>-0.42420375929329079</v>
      </c>
      <c r="E185" s="2">
        <f t="shared" si="16"/>
        <v>-0.11560773144049427</v>
      </c>
      <c r="F185" s="2">
        <f t="shared" si="17"/>
        <v>0.10223811201709274</v>
      </c>
      <c r="G185" s="2">
        <f t="shared" si="18"/>
        <v>-1.0723354197346362</v>
      </c>
      <c r="H185" s="2">
        <f t="shared" si="19"/>
        <v>-1.1879431511751304</v>
      </c>
      <c r="I185" s="7">
        <f t="shared" si="20"/>
        <v>-1.0857050391580376</v>
      </c>
    </row>
    <row r="186" spans="1:9">
      <c r="A186" s="30">
        <v>3.68</v>
      </c>
      <c r="B186" s="24">
        <v>-1</v>
      </c>
      <c r="C186" s="2">
        <f t="shared" si="14"/>
        <v>-0.61338782868775998</v>
      </c>
      <c r="D186" s="2">
        <f t="shared" si="15"/>
        <v>-0.42357569911251214</v>
      </c>
      <c r="E186" s="2">
        <f t="shared" si="16"/>
        <v>-0.14967828540618203</v>
      </c>
      <c r="F186" s="2">
        <f t="shared" si="17"/>
        <v>6.6958676838011183E-2</v>
      </c>
      <c r="G186" s="2">
        <f t="shared" si="18"/>
        <v>-1.036963527800272</v>
      </c>
      <c r="H186" s="2">
        <f t="shared" si="19"/>
        <v>-1.186641813206454</v>
      </c>
      <c r="I186" s="7">
        <f t="shared" si="20"/>
        <v>-1.1196831363684427</v>
      </c>
    </row>
    <row r="187" spans="1:9">
      <c r="A187" s="30">
        <v>3.7</v>
      </c>
      <c r="B187" s="24">
        <v>-1</v>
      </c>
      <c r="C187" s="2">
        <f t="shared" si="14"/>
        <v>-0.57803865720246983</v>
      </c>
      <c r="D187" s="2">
        <f t="shared" si="15"/>
        <v>-0.41918795103986062</v>
      </c>
      <c r="E187" s="2">
        <f t="shared" si="16"/>
        <v>-0.18006326323142116</v>
      </c>
      <c r="F187" s="2">
        <f t="shared" si="17"/>
        <v>2.8454078149815848E-2</v>
      </c>
      <c r="G187" s="2">
        <f t="shared" si="18"/>
        <v>-0.99722660824233045</v>
      </c>
      <c r="H187" s="2">
        <f t="shared" si="19"/>
        <v>-1.1772898714737516</v>
      </c>
      <c r="I187" s="7">
        <f t="shared" si="20"/>
        <v>-1.1488357933239357</v>
      </c>
    </row>
    <row r="188" spans="1:9">
      <c r="A188" s="30">
        <v>3.72</v>
      </c>
      <c r="B188" s="24">
        <v>-1</v>
      </c>
      <c r="C188" s="2">
        <f t="shared" si="14"/>
        <v>-0.54211903134997264</v>
      </c>
      <c r="D188" s="2">
        <f t="shared" si="15"/>
        <v>-0.41107946103785437</v>
      </c>
      <c r="E188" s="2">
        <f t="shared" si="16"/>
        <v>-0.20601448592019364</v>
      </c>
      <c r="F188" s="2">
        <f t="shared" si="17"/>
        <v>-1.1421053214169261E-2</v>
      </c>
      <c r="G188" s="2">
        <f t="shared" si="18"/>
        <v>-0.95319849238782695</v>
      </c>
      <c r="H188" s="2">
        <f t="shared" si="19"/>
        <v>-1.1592129783080205</v>
      </c>
      <c r="I188" s="7">
        <f t="shared" si="20"/>
        <v>-1.1706340315221897</v>
      </c>
    </row>
    <row r="189" spans="1:9">
      <c r="A189" s="30">
        <v>3.74</v>
      </c>
      <c r="B189" s="24">
        <v>-1</v>
      </c>
      <c r="C189" s="2">
        <f t="shared" si="14"/>
        <v>-0.50566439946435793</v>
      </c>
      <c r="D189" s="2">
        <f t="shared" si="15"/>
        <v>-0.39932220063778251</v>
      </c>
      <c r="E189" s="2">
        <f t="shared" si="16"/>
        <v>-0.22689294824273162</v>
      </c>
      <c r="F189" s="2">
        <f t="shared" si="17"/>
        <v>-5.0746072691221472E-2</v>
      </c>
      <c r="G189" s="2">
        <f t="shared" si="18"/>
        <v>-0.90498660010214049</v>
      </c>
      <c r="H189" s="2">
        <f t="shared" si="19"/>
        <v>-1.131879548344872</v>
      </c>
      <c r="I189" s="7">
        <f t="shared" si="20"/>
        <v>-1.1826256210360935</v>
      </c>
    </row>
    <row r="190" spans="1:9">
      <c r="A190" s="30">
        <v>3.76</v>
      </c>
      <c r="B190" s="24">
        <v>-1</v>
      </c>
      <c r="C190" s="2">
        <f t="shared" si="14"/>
        <v>-0.46871073786607576</v>
      </c>
      <c r="D190" s="2">
        <f t="shared" si="15"/>
        <v>-0.38402052811529824</v>
      </c>
      <c r="E190" s="2">
        <f t="shared" si="16"/>
        <v>-0.24218455316501014</v>
      </c>
      <c r="F190" s="2">
        <f t="shared" si="17"/>
        <v>-8.7626832669679841E-2</v>
      </c>
      <c r="G190" s="2">
        <f t="shared" si="18"/>
        <v>-0.85273126598137394</v>
      </c>
      <c r="H190" s="2">
        <f t="shared" si="19"/>
        <v>-1.0949158191463841</v>
      </c>
      <c r="I190" s="7">
        <f t="shared" si="20"/>
        <v>-1.182542651816064</v>
      </c>
    </row>
    <row r="191" spans="1:9">
      <c r="A191" s="30">
        <v>3.78</v>
      </c>
      <c r="B191" s="24">
        <v>-1</v>
      </c>
      <c r="C191" s="2">
        <f t="shared" si="14"/>
        <v>-0.43129451535765179</v>
      </c>
      <c r="D191" s="2">
        <f t="shared" si="15"/>
        <v>-0.36531026219897417</v>
      </c>
      <c r="E191" s="2">
        <f t="shared" si="16"/>
        <v>-0.25151277062391614</v>
      </c>
      <c r="F191" s="2">
        <f t="shared" si="17"/>
        <v>-0.12028691690466342</v>
      </c>
      <c r="G191" s="2">
        <f t="shared" si="18"/>
        <v>-0.79660477755662595</v>
      </c>
      <c r="H191" s="2">
        <f t="shared" si="19"/>
        <v>-1.048117548180542</v>
      </c>
      <c r="I191" s="7">
        <f t="shared" si="20"/>
        <v>-1.1684044650852055</v>
      </c>
    </row>
    <row r="192" spans="1:9">
      <c r="A192" s="30">
        <v>3.8</v>
      </c>
      <c r="B192" s="24">
        <v>-1</v>
      </c>
      <c r="C192" s="2">
        <f t="shared" si="14"/>
        <v>-0.39345265723338668</v>
      </c>
      <c r="D192" s="2">
        <f t="shared" si="15"/>
        <v>-0.34335747653365656</v>
      </c>
      <c r="E192" s="2">
        <f t="shared" si="16"/>
        <v>-0.25464790894703254</v>
      </c>
      <c r="F192" s="2">
        <f t="shared" si="17"/>
        <v>-0.14715320422870892</v>
      </c>
      <c r="G192" s="2">
        <f t="shared" si="18"/>
        <v>-0.73681013376704318</v>
      </c>
      <c r="H192" s="2">
        <f t="shared" si="19"/>
        <v>-0.99145804271407578</v>
      </c>
      <c r="I192" s="7">
        <f t="shared" si="20"/>
        <v>-1.1386112469427847</v>
      </c>
    </row>
    <row r="193" spans="1:9">
      <c r="A193" s="30">
        <v>3.82</v>
      </c>
      <c r="B193" s="24">
        <v>-1</v>
      </c>
      <c r="C193" s="2">
        <f t="shared" si="14"/>
        <v>-0.35522250883854828</v>
      </c>
      <c r="D193" s="2">
        <f t="shared" si="15"/>
        <v>-0.31835702559903112</v>
      </c>
      <c r="E193" s="2">
        <f t="shared" si="16"/>
        <v>-0.25151277062391642</v>
      </c>
      <c r="F193" s="2">
        <f t="shared" si="17"/>
        <v>-0.16693164025492291</v>
      </c>
      <c r="G193" s="2">
        <f t="shared" si="18"/>
        <v>-0.67357953443757945</v>
      </c>
      <c r="H193" s="2">
        <f t="shared" si="19"/>
        <v>-0.92509230506149587</v>
      </c>
      <c r="I193" s="7">
        <f t="shared" si="20"/>
        <v>-1.0920239453164187</v>
      </c>
    </row>
    <row r="194" spans="1:9">
      <c r="A194" s="30">
        <v>3.84</v>
      </c>
      <c r="B194" s="24">
        <v>-1</v>
      </c>
      <c r="C194" s="2">
        <f t="shared" si="14"/>
        <v>-0.31664179871401943</v>
      </c>
      <c r="D194" s="2">
        <f t="shared" si="15"/>
        <v>-0.29053081516747226</v>
      </c>
      <c r="E194" s="2">
        <f t="shared" si="16"/>
        <v>-0.24218455316501034</v>
      </c>
      <c r="F194" s="2">
        <f t="shared" si="17"/>
        <v>-0.17866956741670698</v>
      </c>
      <c r="G194" s="2">
        <f t="shared" si="18"/>
        <v>-0.60717261388149169</v>
      </c>
      <c r="H194" s="2">
        <f t="shared" si="19"/>
        <v>-0.84935716704650199</v>
      </c>
      <c r="I194" s="7">
        <f t="shared" si="20"/>
        <v>-1.028026734463209</v>
      </c>
    </row>
    <row r="195" spans="1:9">
      <c r="A195" s="30">
        <v>3.86</v>
      </c>
      <c r="B195" s="24">
        <v>-1</v>
      </c>
      <c r="C195" s="2">
        <f t="shared" ref="C195:C202" si="21">(4/PI())*(1/1)*SIN(1*PI()*A195/2)</f>
        <v>-0.27774860136278751</v>
      </c>
      <c r="D195" s="2">
        <f t="shared" ref="D195:D202" si="22">(4/PI())*(1/3)*SIN(3*PI()*A195/2)</f>
        <v>-0.26012583265269601</v>
      </c>
      <c r="E195" s="2">
        <f t="shared" ref="E195:E202" si="23">(4/PI())*(1/5)*SIN(5*PI()*A195/2)</f>
        <v>-0.22689294824273187</v>
      </c>
      <c r="F195" s="2">
        <f t="shared" ref="F195:F202" si="24">(4/PI())*(1/7)*SIN(7*PI()*A195/2)</f>
        <v>-0.18180161112569607</v>
      </c>
      <c r="G195" s="2">
        <f t="shared" ref="G195:G202" si="25">SUM(C195:D195)</f>
        <v>-0.53787443401548352</v>
      </c>
      <c r="H195" s="2">
        <f t="shared" ref="H195:H202" si="26">SUM(C195:E195)</f>
        <v>-0.76476738225821539</v>
      </c>
      <c r="I195" s="7">
        <f t="shared" ref="I195:I202" si="27">SUM(C195:F195)</f>
        <v>-0.94656899338391143</v>
      </c>
    </row>
    <row r="196" spans="1:9">
      <c r="A196" s="30">
        <v>3.88</v>
      </c>
      <c r="B196" s="24">
        <v>-1</v>
      </c>
      <c r="C196" s="2">
        <f t="shared" si="21"/>
        <v>-0.23858129967500441</v>
      </c>
      <c r="D196" s="2">
        <f t="shared" si="22"/>
        <v>-0.22741195483198676</v>
      </c>
      <c r="E196" s="2">
        <f t="shared" si="23"/>
        <v>-0.20601448592019397</v>
      </c>
      <c r="F196" s="2">
        <f t="shared" si="24"/>
        <v>-0.17617691187336637</v>
      </c>
      <c r="G196" s="2">
        <f t="shared" si="25"/>
        <v>-0.46599325450699114</v>
      </c>
      <c r="H196" s="2">
        <f t="shared" si="26"/>
        <v>-0.67200774042718514</v>
      </c>
      <c r="I196" s="7">
        <f t="shared" si="27"/>
        <v>-0.84818465230055151</v>
      </c>
    </row>
    <row r="197" spans="1:9">
      <c r="A197" s="30">
        <v>3.9</v>
      </c>
      <c r="B197" s="24">
        <v>-1</v>
      </c>
      <c r="C197" s="2">
        <f t="shared" si="21"/>
        <v>-0.1991785470487126</v>
      </c>
      <c r="D197" s="2">
        <f t="shared" si="22"/>
        <v>-0.19267955240082313</v>
      </c>
      <c r="E197" s="2">
        <f t="shared" si="23"/>
        <v>-0.18006326323142161</v>
      </c>
      <c r="F197" s="2">
        <f t="shared" si="24"/>
        <v>-0.1620663916019511</v>
      </c>
      <c r="G197" s="2">
        <f t="shared" si="25"/>
        <v>-0.39185809944953576</v>
      </c>
      <c r="H197" s="2">
        <f t="shared" si="26"/>
        <v>-0.57192136268095739</v>
      </c>
      <c r="I197" s="7">
        <f t="shared" si="27"/>
        <v>-0.73398775428290852</v>
      </c>
    </row>
    <row r="198" spans="1:9">
      <c r="A198" s="30">
        <v>3.92</v>
      </c>
      <c r="B198" s="24">
        <v>-1</v>
      </c>
      <c r="C198" s="2">
        <f t="shared" si="21"/>
        <v>-0.15957922924360107</v>
      </c>
      <c r="D198" s="2">
        <f t="shared" si="22"/>
        <v>-0.1562369126220258</v>
      </c>
      <c r="E198" s="2">
        <f t="shared" si="23"/>
        <v>-0.1496782854061825</v>
      </c>
      <c r="F198" s="2">
        <f t="shared" si="24"/>
        <v>-0.14014970434918042</v>
      </c>
      <c r="G198" s="2">
        <f t="shared" si="25"/>
        <v>-0.3158161418656269</v>
      </c>
      <c r="H198" s="2">
        <f t="shared" si="26"/>
        <v>-0.4654944272718094</v>
      </c>
      <c r="I198" s="7">
        <f t="shared" si="27"/>
        <v>-0.60564413162098985</v>
      </c>
    </row>
    <row r="199" spans="1:9">
      <c r="A199" s="30">
        <v>3.94</v>
      </c>
      <c r="B199" s="24">
        <v>-1</v>
      </c>
      <c r="C199" s="2">
        <f t="shared" si="21"/>
        <v>-0.11982242600545998</v>
      </c>
      <c r="D199" s="2">
        <f t="shared" si="22"/>
        <v>-0.11840750294618295</v>
      </c>
      <c r="E199" s="2">
        <f t="shared" si="23"/>
        <v>-0.11560773144049398</v>
      </c>
      <c r="F199" s="2">
        <f t="shared" si="24"/>
        <v>-0.11148249970829792</v>
      </c>
      <c r="G199" s="2">
        <f t="shared" si="25"/>
        <v>-0.23822992895164291</v>
      </c>
      <c r="H199" s="2">
        <f t="shared" si="26"/>
        <v>-0.35383766039213688</v>
      </c>
      <c r="I199" s="7">
        <f t="shared" si="27"/>
        <v>-0.46532016010043481</v>
      </c>
    </row>
    <row r="200" spans="1:9">
      <c r="A200" s="30">
        <v>3.96</v>
      </c>
      <c r="B200" s="24">
        <v>-1</v>
      </c>
      <c r="C200" s="2">
        <f t="shared" si="21"/>
        <v>-7.9947372499187166E-2</v>
      </c>
      <c r="D200" s="2">
        <f t="shared" si="22"/>
        <v>-7.9527099891667966E-2</v>
      </c>
      <c r="E200" s="2">
        <f t="shared" si="23"/>
        <v>-7.8690531446678008E-2</v>
      </c>
      <c r="F200" s="2">
        <f t="shared" si="24"/>
        <v>-7.7445575907139477E-2</v>
      </c>
      <c r="G200" s="2">
        <f t="shared" si="25"/>
        <v>-0.15947447239085513</v>
      </c>
      <c r="H200" s="2">
        <f t="shared" si="26"/>
        <v>-0.23816500383753314</v>
      </c>
      <c r="I200" s="7">
        <f t="shared" si="27"/>
        <v>-0.3156105797446726</v>
      </c>
    </row>
    <row r="201" spans="1:9">
      <c r="A201" s="30">
        <v>3.98</v>
      </c>
      <c r="B201" s="24">
        <v>-1</v>
      </c>
      <c r="C201" s="2">
        <f t="shared" si="21"/>
        <v>-3.9993420588422035E-2</v>
      </c>
      <c r="D201" s="2">
        <f t="shared" si="22"/>
        <v>-3.9940808668487239E-2</v>
      </c>
      <c r="E201" s="2">
        <f t="shared" si="23"/>
        <v>-3.9835709409742986E-2</v>
      </c>
      <c r="F201" s="2">
        <f t="shared" si="24"/>
        <v>-3.9678371623254986E-2</v>
      </c>
      <c r="G201" s="2">
        <f t="shared" si="25"/>
        <v>-7.9934229256909267E-2</v>
      </c>
      <c r="H201" s="2">
        <f t="shared" si="26"/>
        <v>-0.11976993866665225</v>
      </c>
      <c r="I201" s="7">
        <f t="shared" si="27"/>
        <v>-0.15944831028990725</v>
      </c>
    </row>
    <row r="202" spans="1:9" ht="15.75" thickBot="1">
      <c r="A202" s="31">
        <v>4</v>
      </c>
      <c r="B202" s="26">
        <v>-1</v>
      </c>
      <c r="C202" s="8">
        <f t="shared" si="21"/>
        <v>-3.1198149219216791E-16</v>
      </c>
      <c r="D202" s="8">
        <f t="shared" si="22"/>
        <v>-3.1198149219216791E-16</v>
      </c>
      <c r="E202" s="8">
        <f t="shared" si="23"/>
        <v>-3.1198149219216786E-16</v>
      </c>
      <c r="F202" s="8">
        <f t="shared" si="24"/>
        <v>-3.1198149219216786E-16</v>
      </c>
      <c r="G202" s="8">
        <f t="shared" si="25"/>
        <v>-6.2396298438433582E-16</v>
      </c>
      <c r="H202" s="8">
        <f t="shared" si="26"/>
        <v>-9.3594447657650377E-16</v>
      </c>
      <c r="I202" s="9">
        <f t="shared" si="27"/>
        <v>-1.2479259687686716E-15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4"/>
  <sheetViews>
    <sheetView workbookViewId="0">
      <selection activeCell="E10" sqref="E10"/>
    </sheetView>
  </sheetViews>
  <sheetFormatPr defaultRowHeight="15"/>
  <cols>
    <col min="1" max="1" width="9.28515625" style="27" customWidth="1"/>
    <col min="2" max="2" width="9.140625" style="27"/>
    <col min="3" max="9" width="9.28515625" style="1" customWidth="1"/>
    <col min="10" max="10" width="13.28515625" style="1" bestFit="1" customWidth="1"/>
    <col min="11" max="11" width="13.28515625" style="1" customWidth="1"/>
    <col min="12" max="12" width="16.28515625" style="1" bestFit="1" customWidth="1"/>
  </cols>
  <sheetData>
    <row r="1" spans="1:12" ht="15.75" thickBot="1">
      <c r="A1" s="20" t="s">
        <v>0</v>
      </c>
      <c r="B1" s="21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2" t="s">
        <v>13</v>
      </c>
      <c r="I1" s="5" t="s">
        <v>14</v>
      </c>
      <c r="J1" s="10" t="s">
        <v>2</v>
      </c>
      <c r="K1" s="10" t="s">
        <v>15</v>
      </c>
      <c r="L1" s="14" t="s">
        <v>16</v>
      </c>
    </row>
    <row r="2" spans="1:12">
      <c r="A2" s="22">
        <v>0</v>
      </c>
      <c r="B2" s="23">
        <f>A2</f>
        <v>0</v>
      </c>
      <c r="C2" s="3">
        <f>(2/(1*PI()))*((-1)^(1+1))*SIN(1*PI()*A2)</f>
        <v>0</v>
      </c>
      <c r="D2" s="3">
        <f>(2/(2*PI()))*((-1)^(2+1))*SIN(2*PI()*A2)</f>
        <v>0</v>
      </c>
      <c r="E2" s="3">
        <f>(2/(3*PI()))*((-1)^(3+1))*SIN(3*PI()*A2)</f>
        <v>0</v>
      </c>
      <c r="F2" s="3">
        <f>(2/(4*PI()))*((-1)^(4+1))*SIN(4*PI()*A2)</f>
        <v>0</v>
      </c>
      <c r="G2" s="3">
        <f>(2/(5*PI()))*((-1)^(5+1))*SIN(5*PI()*A2)</f>
        <v>0</v>
      </c>
      <c r="H2" s="3">
        <f>(2/(6*PI()))*((-1)^(6+1))*SIN(6*PI()*A2)</f>
        <v>0</v>
      </c>
      <c r="I2" s="3">
        <f>(2/(7*PI()))*((-1)^(7+1))*SIN(7*PI()*A2)</f>
        <v>0</v>
      </c>
      <c r="J2" s="12">
        <f>SUM(C2:E2)</f>
        <v>0</v>
      </c>
      <c r="K2" s="12">
        <f>SUM(C2:G2)</f>
        <v>0</v>
      </c>
      <c r="L2" s="15">
        <f>SUM(C2:I2)</f>
        <v>0</v>
      </c>
    </row>
    <row r="3" spans="1:12">
      <c r="A3" s="22">
        <v>0.02</v>
      </c>
      <c r="B3" s="23">
        <f t="shared" ref="B3:B52" si="0">A3</f>
        <v>0.02</v>
      </c>
      <c r="C3" s="3">
        <f t="shared" ref="C3:C66" si="1">(2/(1*PI()))*((-1)^(1+1))*SIN(1*PI()*A3)</f>
        <v>3.9973686249593653E-2</v>
      </c>
      <c r="D3" s="3">
        <f t="shared" ref="D3:D66" si="2">(2/(2*PI()))*((-1)^(2+1))*SIN(2*PI()*A3)</f>
        <v>-3.9894807310900143E-2</v>
      </c>
      <c r="E3" s="3">
        <f t="shared" ref="E3:E66" si="3">(2/(3*PI()))*((-1)^(3+1))*SIN(3*PI()*A3)</f>
        <v>3.9763549945834059E-2</v>
      </c>
      <c r="F3" s="3">
        <f t="shared" ref="F3:F66" si="4">(2/(4*PI()))*((-1)^(4+1))*SIN(4*PI()*A3)</f>
        <v>-3.9580224839252338E-2</v>
      </c>
      <c r="G3" s="3">
        <f t="shared" ref="G3:G66" si="5">(2/(5*PI()))*((-1)^(5+1))*SIN(5*PI()*A3)</f>
        <v>3.9345265723338636E-2</v>
      </c>
      <c r="H3" s="3">
        <f t="shared" ref="H3:H66" si="6">(2/(6*PI()))*((-1)^(6+1))*SIN(6*PI()*A3)</f>
        <v>-3.9059228155506234E-2</v>
      </c>
      <c r="I3" s="3">
        <f t="shared" ref="I3:I66" si="7">(2/(7*PI()))*((-1)^(7+1))*SIN(7*PI()*A3)</f>
        <v>3.8722787953569517E-2</v>
      </c>
      <c r="J3" s="12">
        <f t="shared" ref="J3:J67" si="8">SUM(C3:E3)</f>
        <v>3.9842428884527568E-2</v>
      </c>
      <c r="K3" s="12">
        <f t="shared" ref="K3:K67" si="9">SUM(C3:G3)</f>
        <v>3.9607469768613866E-2</v>
      </c>
      <c r="L3" s="15">
        <f t="shared" ref="L3:L67" si="10">SUM(C3:I3)</f>
        <v>3.9271029566677149E-2</v>
      </c>
    </row>
    <row r="4" spans="1:12">
      <c r="A4" s="22">
        <v>0.04</v>
      </c>
      <c r="B4" s="23">
        <f t="shared" si="0"/>
        <v>0.04</v>
      </c>
      <c r="C4" s="3">
        <f t="shared" si="1"/>
        <v>7.9789614621800287E-2</v>
      </c>
      <c r="D4" s="3">
        <f t="shared" si="2"/>
        <v>-7.9160449678504677E-2</v>
      </c>
      <c r="E4" s="3">
        <f t="shared" si="3"/>
        <v>7.8118456311012469E-2</v>
      </c>
      <c r="F4" s="3">
        <f t="shared" si="4"/>
        <v>-7.6673478585969998E-2</v>
      </c>
      <c r="G4" s="3">
        <f t="shared" si="5"/>
        <v>7.4839142703091124E-2</v>
      </c>
      <c r="H4" s="3">
        <f t="shared" si="6"/>
        <v>-7.2632703791868078E-2</v>
      </c>
      <c r="I4" s="3">
        <f t="shared" si="7"/>
        <v>7.0074852174589988E-2</v>
      </c>
      <c r="J4" s="12">
        <f t="shared" si="8"/>
        <v>7.8747621254308078E-2</v>
      </c>
      <c r="K4" s="12">
        <f t="shared" si="9"/>
        <v>7.6913285371429205E-2</v>
      </c>
      <c r="L4" s="15">
        <f t="shared" si="10"/>
        <v>7.4355433754151115E-2</v>
      </c>
    </row>
    <row r="5" spans="1:12">
      <c r="A5" s="22">
        <v>0.06</v>
      </c>
      <c r="B5" s="23">
        <f t="shared" si="0"/>
        <v>0.06</v>
      </c>
      <c r="C5" s="3">
        <f t="shared" si="1"/>
        <v>0.11929064983750215</v>
      </c>
      <c r="D5" s="3">
        <f t="shared" si="2"/>
        <v>-0.11717768446651869</v>
      </c>
      <c r="E5" s="3">
        <f t="shared" si="3"/>
        <v>0.11370597741599318</v>
      </c>
      <c r="F5" s="3">
        <f t="shared" si="4"/>
        <v>-0.1089490556878021</v>
      </c>
      <c r="G5" s="3">
        <f t="shared" si="5"/>
        <v>0.10300724296009678</v>
      </c>
      <c r="H5" s="3">
        <f t="shared" si="6"/>
        <v>-9.6005132028824505E-2</v>
      </c>
      <c r="I5" s="3">
        <f t="shared" si="7"/>
        <v>8.8088455936683074E-2</v>
      </c>
      <c r="J5" s="12">
        <f t="shared" si="8"/>
        <v>0.11581894278697664</v>
      </c>
      <c r="K5" s="12">
        <f t="shared" si="9"/>
        <v>0.10987713005927133</v>
      </c>
      <c r="L5" s="15">
        <f t="shared" si="10"/>
        <v>0.1019604539671299</v>
      </c>
    </row>
    <row r="6" spans="1:12">
      <c r="A6" s="22">
        <v>0.08</v>
      </c>
      <c r="B6" s="23">
        <f t="shared" si="0"/>
        <v>0.08</v>
      </c>
      <c r="C6" s="3">
        <f t="shared" si="1"/>
        <v>0.15832089935700935</v>
      </c>
      <c r="D6" s="3">
        <f t="shared" si="2"/>
        <v>-0.15334695717194</v>
      </c>
      <c r="E6" s="3">
        <f t="shared" si="3"/>
        <v>0.14526540758373616</v>
      </c>
      <c r="F6" s="3">
        <f t="shared" si="4"/>
        <v>-0.13437896293417126</v>
      </c>
      <c r="G6" s="3">
        <f t="shared" si="5"/>
        <v>0.12109227658250511</v>
      </c>
      <c r="H6" s="3">
        <f t="shared" si="6"/>
        <v>-0.10589392477812803</v>
      </c>
      <c r="I6" s="3">
        <f t="shared" si="7"/>
        <v>8.9334783708353585E-2</v>
      </c>
      <c r="J6" s="12">
        <f t="shared" si="8"/>
        <v>0.15023934976880551</v>
      </c>
      <c r="K6" s="12">
        <f t="shared" si="9"/>
        <v>0.13695266341713935</v>
      </c>
      <c r="L6" s="15">
        <f t="shared" si="10"/>
        <v>0.1203935223473649</v>
      </c>
    </row>
    <row r="7" spans="1:12">
      <c r="A7" s="22">
        <v>0.1</v>
      </c>
      <c r="B7" s="23">
        <f t="shared" si="0"/>
        <v>0.1</v>
      </c>
      <c r="C7" s="3">
        <f t="shared" si="1"/>
        <v>0.19672632861669317</v>
      </c>
      <c r="D7" s="3">
        <f t="shared" si="2"/>
        <v>-0.18709785675772783</v>
      </c>
      <c r="E7" s="3">
        <f t="shared" si="3"/>
        <v>0.17167873826682797</v>
      </c>
      <c r="F7" s="3">
        <f t="shared" si="4"/>
        <v>-0.1513653457281314</v>
      </c>
      <c r="G7" s="3">
        <f t="shared" si="5"/>
        <v>0.12732395447351627</v>
      </c>
      <c r="H7" s="3">
        <f t="shared" si="6"/>
        <v>-0.10091023048542094</v>
      </c>
      <c r="I7" s="3">
        <f t="shared" si="7"/>
        <v>7.3576602114354836E-2</v>
      </c>
      <c r="J7" s="12">
        <f t="shared" si="8"/>
        <v>0.18130721012579332</v>
      </c>
      <c r="K7" s="12">
        <f t="shared" si="9"/>
        <v>0.15726581887117819</v>
      </c>
      <c r="L7" s="15">
        <f t="shared" si="10"/>
        <v>0.12993219050011207</v>
      </c>
    </row>
    <row r="8" spans="1:12">
      <c r="A8" s="22">
        <v>0.12</v>
      </c>
      <c r="B8" s="23">
        <f t="shared" si="0"/>
        <v>0.12</v>
      </c>
      <c r="C8" s="3">
        <f t="shared" si="1"/>
        <v>0.23435536893303738</v>
      </c>
      <c r="D8" s="3">
        <f t="shared" si="2"/>
        <v>-0.21789811137560419</v>
      </c>
      <c r="E8" s="3">
        <f t="shared" si="3"/>
        <v>0.19201026405764901</v>
      </c>
      <c r="F8" s="3">
        <f t="shared" si="4"/>
        <v>-0.15884088716719205</v>
      </c>
      <c r="G8" s="3">
        <f t="shared" si="5"/>
        <v>0.12109227658250513</v>
      </c>
      <c r="H8" s="3">
        <f t="shared" si="6"/>
        <v>-8.1753994203688327E-2</v>
      </c>
      <c r="I8" s="3">
        <f t="shared" si="7"/>
        <v>4.3813416334840025E-2</v>
      </c>
      <c r="J8" s="12">
        <f t="shared" si="8"/>
        <v>0.2084675216150822</v>
      </c>
      <c r="K8" s="12">
        <f t="shared" si="9"/>
        <v>0.17071891103039527</v>
      </c>
      <c r="L8" s="15">
        <f t="shared" si="10"/>
        <v>0.13277833316154697</v>
      </c>
    </row>
    <row r="9" spans="1:12">
      <c r="A9" s="22">
        <v>0.14000000000000001</v>
      </c>
      <c r="B9" s="23">
        <f t="shared" si="0"/>
        <v>0.14000000000000001</v>
      </c>
      <c r="C9" s="3">
        <f t="shared" si="1"/>
        <v>0.27105951567498665</v>
      </c>
      <c r="D9" s="3">
        <f t="shared" si="2"/>
        <v>-0.24526198261106497</v>
      </c>
      <c r="E9" s="3">
        <f t="shared" si="3"/>
        <v>0.20553973051892718</v>
      </c>
      <c r="F9" s="3">
        <f t="shared" si="4"/>
        <v>-0.15633587148961878</v>
      </c>
      <c r="G9" s="3">
        <f t="shared" si="5"/>
        <v>0.10300724296009678</v>
      </c>
      <c r="H9" s="3">
        <f t="shared" si="6"/>
        <v>-5.1115652390646651E-2</v>
      </c>
      <c r="I9" s="3">
        <f t="shared" si="7"/>
        <v>5.7105266070847857E-3</v>
      </c>
      <c r="J9" s="12">
        <f t="shared" si="8"/>
        <v>0.23133726358284887</v>
      </c>
      <c r="K9" s="12">
        <f t="shared" si="9"/>
        <v>0.17800863505332687</v>
      </c>
      <c r="L9" s="15">
        <f t="shared" si="10"/>
        <v>0.13260350926976502</v>
      </c>
    </row>
    <row r="10" spans="1:12">
      <c r="A10" s="22">
        <v>0.16</v>
      </c>
      <c r="B10" s="23">
        <f t="shared" si="0"/>
        <v>0.16</v>
      </c>
      <c r="C10" s="3">
        <f t="shared" si="1"/>
        <v>0.30669391434387999</v>
      </c>
      <c r="D10" s="3">
        <f t="shared" si="2"/>
        <v>-0.26875792586834252</v>
      </c>
      <c r="E10" s="3">
        <f t="shared" si="3"/>
        <v>0.21178784955625607</v>
      </c>
      <c r="F10" s="3">
        <f t="shared" si="4"/>
        <v>-0.14400769804323674</v>
      </c>
      <c r="G10" s="3">
        <f t="shared" si="5"/>
        <v>7.4839142703091138E-2</v>
      </c>
      <c r="H10" s="3">
        <f t="shared" si="6"/>
        <v>-1.3298269103633364E-2</v>
      </c>
      <c r="I10" s="3">
        <f t="shared" si="7"/>
        <v>-3.3479338419005335E-2</v>
      </c>
      <c r="J10" s="12">
        <f t="shared" si="8"/>
        <v>0.24972383803179354</v>
      </c>
      <c r="K10" s="12">
        <f t="shared" si="9"/>
        <v>0.18055528269164794</v>
      </c>
      <c r="L10" s="15">
        <f t="shared" si="10"/>
        <v>0.13377767516900926</v>
      </c>
    </row>
    <row r="11" spans="1:12">
      <c r="A11" s="22">
        <v>0.18</v>
      </c>
      <c r="B11" s="23">
        <f t="shared" si="0"/>
        <v>0.18</v>
      </c>
      <c r="C11" s="3">
        <f t="shared" si="1"/>
        <v>0.34111793224797954</v>
      </c>
      <c r="D11" s="3">
        <f t="shared" si="2"/>
        <v>-0.28801539608647347</v>
      </c>
      <c r="E11" s="3">
        <f t="shared" si="3"/>
        <v>0.21053327843778463</v>
      </c>
      <c r="F11" s="3">
        <f t="shared" si="4"/>
        <v>-0.12263099130553248</v>
      </c>
      <c r="G11" s="3">
        <f t="shared" si="5"/>
        <v>3.934526572333865E-2</v>
      </c>
      <c r="H11" s="3">
        <f t="shared" si="6"/>
        <v>2.6386816559501536E-2</v>
      </c>
      <c r="I11" s="3">
        <f t="shared" si="7"/>
        <v>-6.6296548807446731E-2</v>
      </c>
      <c r="J11" s="12">
        <f t="shared" si="8"/>
        <v>0.2636358145992907</v>
      </c>
      <c r="K11" s="12">
        <f t="shared" si="9"/>
        <v>0.18035008901709687</v>
      </c>
      <c r="L11" s="15">
        <f t="shared" si="10"/>
        <v>0.14044035676915168</v>
      </c>
    </row>
    <row r="12" spans="1:12">
      <c r="A12" s="22">
        <v>0.2</v>
      </c>
      <c r="B12" s="23">
        <f t="shared" si="0"/>
        <v>0.2</v>
      </c>
      <c r="C12" s="3">
        <f t="shared" si="1"/>
        <v>0.37419571351545566</v>
      </c>
      <c r="D12" s="3">
        <f t="shared" si="2"/>
        <v>-0.3027306914562628</v>
      </c>
      <c r="E12" s="3">
        <f t="shared" si="3"/>
        <v>0.20182046097084189</v>
      </c>
      <c r="F12" s="3">
        <f t="shared" si="4"/>
        <v>-9.354892837886393E-2</v>
      </c>
      <c r="G12" s="3">
        <f t="shared" si="5"/>
        <v>1.5599074609608392E-17</v>
      </c>
      <c r="H12" s="3">
        <f t="shared" si="6"/>
        <v>6.2365952252575928E-2</v>
      </c>
      <c r="I12" s="3">
        <f t="shared" si="7"/>
        <v>-8.6494483273217931E-2</v>
      </c>
      <c r="J12" s="12">
        <f t="shared" si="8"/>
        <v>0.27328548303003475</v>
      </c>
      <c r="K12" s="12">
        <f t="shared" si="9"/>
        <v>0.17973655465117086</v>
      </c>
      <c r="L12" s="15">
        <f t="shared" si="10"/>
        <v>0.15560802363052886</v>
      </c>
    </row>
    <row r="13" spans="1:12">
      <c r="A13" s="22">
        <v>0.22</v>
      </c>
      <c r="B13" s="23">
        <f t="shared" si="0"/>
        <v>0.22</v>
      </c>
      <c r="C13" s="3">
        <f t="shared" si="1"/>
        <v>0.40579671525544631</v>
      </c>
      <c r="D13" s="3">
        <f t="shared" si="2"/>
        <v>-0.31267174297923755</v>
      </c>
      <c r="E13" s="3">
        <f t="shared" si="3"/>
        <v>0.18595805305790516</v>
      </c>
      <c r="F13" s="3">
        <f t="shared" si="4"/>
        <v>-5.8588842233259379E-2</v>
      </c>
      <c r="G13" s="3">
        <f t="shared" si="5"/>
        <v>-3.9345265723338622E-2</v>
      </c>
      <c r="H13" s="3">
        <f t="shared" si="6"/>
        <v>8.9585975289447478E-2</v>
      </c>
      <c r="I13" s="3">
        <f t="shared" si="7"/>
        <v>-9.0228547901907694E-2</v>
      </c>
      <c r="J13" s="12">
        <f t="shared" si="8"/>
        <v>0.27908302533411389</v>
      </c>
      <c r="K13" s="12">
        <f t="shared" si="9"/>
        <v>0.18114891737751587</v>
      </c>
      <c r="L13" s="15">
        <f t="shared" si="10"/>
        <v>0.18050634476505567</v>
      </c>
    </row>
    <row r="14" spans="1:12">
      <c r="A14" s="22">
        <v>0.24</v>
      </c>
      <c r="B14" s="23">
        <f t="shared" si="0"/>
        <v>0.24</v>
      </c>
      <c r="C14" s="3">
        <f t="shared" si="1"/>
        <v>0.43579622275120838</v>
      </c>
      <c r="D14" s="3">
        <f t="shared" si="2"/>
        <v>-0.3176817743343841</v>
      </c>
      <c r="E14" s="3">
        <f t="shared" si="3"/>
        <v>0.16350798840737665</v>
      </c>
      <c r="F14" s="3">
        <f t="shared" si="4"/>
        <v>-1.9947403655450117E-2</v>
      </c>
      <c r="G14" s="3">
        <f t="shared" si="5"/>
        <v>-7.483914270309111E-2</v>
      </c>
      <c r="H14" s="3">
        <f t="shared" si="6"/>
        <v>0.10422391432641252</v>
      </c>
      <c r="I14" s="3">
        <f t="shared" si="7"/>
        <v>-7.6787978819526467E-2</v>
      </c>
      <c r="J14" s="12">
        <f t="shared" si="8"/>
        <v>0.28162243682420096</v>
      </c>
      <c r="K14" s="12">
        <f t="shared" si="9"/>
        <v>0.18683589046565974</v>
      </c>
      <c r="L14" s="15">
        <f t="shared" si="10"/>
        <v>0.21427182597254579</v>
      </c>
    </row>
    <row r="15" spans="1:12">
      <c r="A15" s="22">
        <v>0.26</v>
      </c>
      <c r="B15" s="23">
        <f t="shared" si="0"/>
        <v>0.26</v>
      </c>
      <c r="C15" s="3">
        <f t="shared" si="1"/>
        <v>0.46407584165212729</v>
      </c>
      <c r="D15" s="3">
        <f t="shared" si="2"/>
        <v>-0.3176817743343841</v>
      </c>
      <c r="E15" s="3">
        <f t="shared" si="3"/>
        <v>0.1352655717518155</v>
      </c>
      <c r="F15" s="3">
        <f t="shared" si="4"/>
        <v>1.9947403655450075E-2</v>
      </c>
      <c r="G15" s="3">
        <f t="shared" si="5"/>
        <v>-0.10300724296009676</v>
      </c>
      <c r="H15" s="3">
        <f t="shared" si="6"/>
        <v>0.10422391432641252</v>
      </c>
      <c r="I15" s="3">
        <f t="shared" si="7"/>
        <v>-4.8731133178282759E-2</v>
      </c>
      <c r="J15" s="12">
        <f t="shared" si="8"/>
        <v>0.28165963906955871</v>
      </c>
      <c r="K15" s="12">
        <f t="shared" si="9"/>
        <v>0.19859979976491199</v>
      </c>
      <c r="L15" s="15">
        <f t="shared" si="10"/>
        <v>0.25409258091304177</v>
      </c>
    </row>
    <row r="16" spans="1:12">
      <c r="A16" s="22">
        <v>0.28000000000000003</v>
      </c>
      <c r="B16" s="23">
        <f t="shared" si="0"/>
        <v>0.28000000000000003</v>
      </c>
      <c r="C16" s="3">
        <f t="shared" si="1"/>
        <v>0.49052396522212993</v>
      </c>
      <c r="D16" s="3">
        <f t="shared" si="2"/>
        <v>-0.31267174297923755</v>
      </c>
      <c r="E16" s="3">
        <f t="shared" si="3"/>
        <v>0.1022313047812933</v>
      </c>
      <c r="F16" s="3">
        <f t="shared" si="4"/>
        <v>5.8588842233259407E-2</v>
      </c>
      <c r="G16" s="3">
        <f t="shared" si="5"/>
        <v>-0.12109227658250511</v>
      </c>
      <c r="H16" s="3">
        <f t="shared" si="6"/>
        <v>8.9585975289447492E-2</v>
      </c>
      <c r="I16" s="3">
        <f t="shared" si="7"/>
        <v>-1.1398516374542854E-2</v>
      </c>
      <c r="J16" s="12">
        <f t="shared" si="8"/>
        <v>0.28008352702418571</v>
      </c>
      <c r="K16" s="12">
        <f t="shared" si="9"/>
        <v>0.21758009267494</v>
      </c>
      <c r="L16" s="15">
        <f t="shared" si="10"/>
        <v>0.29576755158984464</v>
      </c>
    </row>
    <row r="17" spans="1:12">
      <c r="A17" s="22">
        <v>0.3</v>
      </c>
      <c r="B17" s="23">
        <f t="shared" si="0"/>
        <v>0.3</v>
      </c>
      <c r="C17" s="3">
        <f t="shared" si="1"/>
        <v>0.51503621480048389</v>
      </c>
      <c r="D17" s="3">
        <f t="shared" si="2"/>
        <v>-0.30273069145626286</v>
      </c>
      <c r="E17" s="3">
        <f t="shared" si="3"/>
        <v>6.5575442872231091E-2</v>
      </c>
      <c r="F17" s="3">
        <f t="shared" si="4"/>
        <v>9.3548928378863888E-2</v>
      </c>
      <c r="G17" s="3">
        <f t="shared" si="5"/>
        <v>-0.12732395447351627</v>
      </c>
      <c r="H17" s="3">
        <f t="shared" si="6"/>
        <v>6.2365952252575962E-2</v>
      </c>
      <c r="I17" s="3">
        <f t="shared" si="7"/>
        <v>2.8103761230956148E-2</v>
      </c>
      <c r="J17" s="12">
        <f t="shared" si="8"/>
        <v>0.27788096621645214</v>
      </c>
      <c r="K17" s="12">
        <f t="shared" si="9"/>
        <v>0.24410594012179979</v>
      </c>
      <c r="L17" s="15">
        <f t="shared" si="10"/>
        <v>0.33457565360533192</v>
      </c>
    </row>
    <row r="18" spans="1:12">
      <c r="A18" s="22">
        <v>0.32</v>
      </c>
      <c r="B18" s="23">
        <f t="shared" si="0"/>
        <v>0.32</v>
      </c>
      <c r="C18" s="3">
        <f t="shared" si="1"/>
        <v>0.53751585173668504</v>
      </c>
      <c r="D18" s="3">
        <f t="shared" si="2"/>
        <v>-0.28801539608647347</v>
      </c>
      <c r="E18" s="3">
        <f t="shared" si="3"/>
        <v>2.6596538207266728E-2</v>
      </c>
      <c r="F18" s="3">
        <f t="shared" si="4"/>
        <v>0.1226309913055325</v>
      </c>
      <c r="G18" s="3">
        <f t="shared" si="5"/>
        <v>-0.12109227658250513</v>
      </c>
      <c r="H18" s="3">
        <f t="shared" si="6"/>
        <v>2.6386816559501529E-2</v>
      </c>
      <c r="I18" s="3">
        <f t="shared" si="7"/>
        <v>6.2256603250172619E-2</v>
      </c>
      <c r="J18" s="12">
        <f t="shared" si="8"/>
        <v>0.27609699385747827</v>
      </c>
      <c r="K18" s="12">
        <f t="shared" si="9"/>
        <v>0.27763570858050568</v>
      </c>
      <c r="L18" s="15">
        <f t="shared" si="10"/>
        <v>0.36627912839017984</v>
      </c>
    </row>
    <row r="19" spans="1:12">
      <c r="A19" s="22">
        <v>0.34</v>
      </c>
      <c r="B19" s="23">
        <f t="shared" si="0"/>
        <v>0.34</v>
      </c>
      <c r="C19" s="3">
        <f t="shared" si="1"/>
        <v>0.55787415917371552</v>
      </c>
      <c r="D19" s="3">
        <f t="shared" si="2"/>
        <v>-0.26875792586834246</v>
      </c>
      <c r="E19" s="3">
        <f t="shared" si="3"/>
        <v>-1.3324562083197879E-2</v>
      </c>
      <c r="F19" s="3">
        <f t="shared" si="4"/>
        <v>0.14400769804323679</v>
      </c>
      <c r="G19" s="3">
        <f t="shared" si="5"/>
        <v>-0.10300724296009679</v>
      </c>
      <c r="H19" s="3">
        <f t="shared" si="6"/>
        <v>-1.3298269103633372E-2</v>
      </c>
      <c r="I19" s="3">
        <f t="shared" si="7"/>
        <v>8.4559156399844043E-2</v>
      </c>
      <c r="J19" s="12">
        <f t="shared" si="8"/>
        <v>0.27579167122217518</v>
      </c>
      <c r="K19" s="12">
        <f t="shared" si="9"/>
        <v>0.31679212630531517</v>
      </c>
      <c r="L19" s="15">
        <f t="shared" si="10"/>
        <v>0.38805301360152589</v>
      </c>
    </row>
    <row r="20" spans="1:12">
      <c r="A20" s="22">
        <v>0.36</v>
      </c>
      <c r="B20" s="23">
        <f t="shared" si="0"/>
        <v>0.36</v>
      </c>
      <c r="C20" s="3">
        <f t="shared" si="1"/>
        <v>0.57603079217294695</v>
      </c>
      <c r="D20" s="3">
        <f t="shared" si="2"/>
        <v>-0.24526198261106497</v>
      </c>
      <c r="E20" s="3">
        <f t="shared" si="3"/>
        <v>-5.2773633119003072E-2</v>
      </c>
      <c r="F20" s="3">
        <f t="shared" si="4"/>
        <v>0.15633587148961878</v>
      </c>
      <c r="G20" s="3">
        <f t="shared" si="5"/>
        <v>-7.4839142703091152E-2</v>
      </c>
      <c r="H20" s="3">
        <f t="shared" si="6"/>
        <v>-5.1115652390646617E-2</v>
      </c>
      <c r="I20" s="3">
        <f t="shared" si="7"/>
        <v>9.076622123839545E-2</v>
      </c>
      <c r="J20" s="12">
        <f t="shared" si="8"/>
        <v>0.27799517644287891</v>
      </c>
      <c r="K20" s="12">
        <f t="shared" si="9"/>
        <v>0.35949190522940649</v>
      </c>
      <c r="L20" s="15">
        <f t="shared" si="10"/>
        <v>0.39914247407715531</v>
      </c>
    </row>
    <row r="21" spans="1:12">
      <c r="A21" s="22">
        <v>0.38</v>
      </c>
      <c r="B21" s="23">
        <f t="shared" si="0"/>
        <v>0.38</v>
      </c>
      <c r="C21" s="3">
        <f t="shared" si="1"/>
        <v>0.59191409479890833</v>
      </c>
      <c r="D21" s="3">
        <f t="shared" si="2"/>
        <v>-0.21789811137560425</v>
      </c>
      <c r="E21" s="3">
        <f t="shared" si="3"/>
        <v>-9.0353171891662212E-2</v>
      </c>
      <c r="F21" s="3">
        <f t="shared" si="4"/>
        <v>0.15884088716719205</v>
      </c>
      <c r="G21" s="3">
        <f t="shared" si="5"/>
        <v>-3.9345265723338664E-2</v>
      </c>
      <c r="H21" s="3">
        <f t="shared" si="6"/>
        <v>-8.1753994203688327E-2</v>
      </c>
      <c r="I21" s="3">
        <f t="shared" si="7"/>
        <v>7.969630845338789E-2</v>
      </c>
      <c r="J21" s="12">
        <f t="shared" si="8"/>
        <v>0.28366281153164191</v>
      </c>
      <c r="K21" s="12">
        <f t="shared" si="9"/>
        <v>0.40315843297549531</v>
      </c>
      <c r="L21" s="15">
        <f t="shared" si="10"/>
        <v>0.40110074722519484</v>
      </c>
    </row>
    <row r="22" spans="1:12">
      <c r="A22" s="22">
        <v>0.4</v>
      </c>
      <c r="B22" s="23">
        <f t="shared" si="0"/>
        <v>0.4</v>
      </c>
      <c r="C22" s="3">
        <f t="shared" si="1"/>
        <v>0.6054613829125256</v>
      </c>
      <c r="D22" s="3">
        <f t="shared" si="2"/>
        <v>-0.18709785675772786</v>
      </c>
      <c r="E22" s="3">
        <f t="shared" si="3"/>
        <v>-0.12473190450515186</v>
      </c>
      <c r="F22" s="3">
        <f t="shared" si="4"/>
        <v>0.15136534572813143</v>
      </c>
      <c r="G22" s="3">
        <f t="shared" si="5"/>
        <v>-3.1198149219216785E-17</v>
      </c>
      <c r="H22" s="3">
        <f t="shared" si="6"/>
        <v>-0.10091023048542093</v>
      </c>
      <c r="I22" s="3">
        <f t="shared" si="7"/>
        <v>5.3456530502207965E-2</v>
      </c>
      <c r="J22" s="12">
        <f t="shared" si="8"/>
        <v>0.2936316216496459</v>
      </c>
      <c r="K22" s="12">
        <f t="shared" si="9"/>
        <v>0.44499696737777727</v>
      </c>
      <c r="L22" s="15">
        <f t="shared" si="10"/>
        <v>0.3975432673945643</v>
      </c>
    </row>
    <row r="23" spans="1:12">
      <c r="A23" s="22">
        <v>0.42</v>
      </c>
      <c r="B23" s="23">
        <f t="shared" si="0"/>
        <v>0.42</v>
      </c>
      <c r="C23" s="3">
        <f t="shared" si="1"/>
        <v>0.61661919155678147</v>
      </c>
      <c r="D23" s="3">
        <f t="shared" si="2"/>
        <v>-0.15334695717194008</v>
      </c>
      <c r="E23" s="3">
        <f t="shared" si="3"/>
        <v>-0.1546919472173757</v>
      </c>
      <c r="F23" s="3">
        <f t="shared" si="4"/>
        <v>0.13437896293417134</v>
      </c>
      <c r="G23" s="3">
        <f t="shared" si="5"/>
        <v>3.9345265723338609E-2</v>
      </c>
      <c r="H23" s="3">
        <f t="shared" si="6"/>
        <v>-0.10589392477812803</v>
      </c>
      <c r="I23" s="3">
        <f t="shared" si="7"/>
        <v>1.7041521405357547E-2</v>
      </c>
      <c r="J23" s="12">
        <f t="shared" si="8"/>
        <v>0.30858028716746566</v>
      </c>
      <c r="K23" s="12">
        <f t="shared" si="9"/>
        <v>0.48230451582497563</v>
      </c>
      <c r="L23" s="15">
        <f t="shared" si="10"/>
        <v>0.39345211245220513</v>
      </c>
    </row>
    <row r="24" spans="1:12">
      <c r="A24" s="22">
        <v>0.44</v>
      </c>
      <c r="B24" s="23">
        <f t="shared" si="0"/>
        <v>0.44</v>
      </c>
      <c r="C24" s="3">
        <f t="shared" si="1"/>
        <v>0.62534348595847511</v>
      </c>
      <c r="D24" s="3">
        <f t="shared" si="2"/>
        <v>-0.11717768446651876</v>
      </c>
      <c r="E24" s="3">
        <f t="shared" si="3"/>
        <v>-0.17917195057889496</v>
      </c>
      <c r="F24" s="3">
        <f t="shared" si="4"/>
        <v>0.10894905568780214</v>
      </c>
      <c r="G24" s="3">
        <f t="shared" si="5"/>
        <v>7.4839142703091097E-2</v>
      </c>
      <c r="H24" s="3">
        <f t="shared" si="6"/>
        <v>-9.6005132028824547E-2</v>
      </c>
      <c r="I24" s="3">
        <f t="shared" si="7"/>
        <v>-2.2617271336715618E-2</v>
      </c>
      <c r="J24" s="12">
        <f t="shared" si="8"/>
        <v>0.32899385091306138</v>
      </c>
      <c r="K24" s="12">
        <f t="shared" si="9"/>
        <v>0.51278204930395466</v>
      </c>
      <c r="L24" s="15">
        <f t="shared" si="10"/>
        <v>0.39415964593841452</v>
      </c>
    </row>
    <row r="25" spans="1:12">
      <c r="A25" s="22">
        <v>0.46</v>
      </c>
      <c r="B25" s="23">
        <f t="shared" si="0"/>
        <v>0.46</v>
      </c>
      <c r="C25" s="3">
        <f t="shared" si="1"/>
        <v>0.63159983531335395</v>
      </c>
      <c r="D25" s="3">
        <f t="shared" si="2"/>
        <v>-7.9160449678504691E-2</v>
      </c>
      <c r="E25" s="3">
        <f t="shared" si="3"/>
        <v>-0.19730469826630279</v>
      </c>
      <c r="F25" s="3">
        <f t="shared" si="4"/>
        <v>7.6673478585969998E-2</v>
      </c>
      <c r="G25" s="3">
        <f t="shared" si="5"/>
        <v>0.10300724296009675</v>
      </c>
      <c r="H25" s="3">
        <f t="shared" si="6"/>
        <v>-7.2632703791868036E-2</v>
      </c>
      <c r="I25" s="3">
        <f t="shared" si="7"/>
        <v>-5.7970959322206563E-2</v>
      </c>
      <c r="J25" s="12">
        <f t="shared" si="8"/>
        <v>0.35513468736854648</v>
      </c>
      <c r="K25" s="12">
        <f t="shared" si="9"/>
        <v>0.53481540891461321</v>
      </c>
      <c r="L25" s="15">
        <f t="shared" si="10"/>
        <v>0.40421174580053859</v>
      </c>
    </row>
    <row r="26" spans="1:12">
      <c r="A26" s="22">
        <v>0.48</v>
      </c>
      <c r="B26" s="23">
        <f t="shared" si="0"/>
        <v>0.48</v>
      </c>
      <c r="C26" s="3">
        <f t="shared" si="1"/>
        <v>0.63536354866876821</v>
      </c>
      <c r="D26" s="3">
        <f t="shared" si="2"/>
        <v>-3.9894807310900234E-2</v>
      </c>
      <c r="E26" s="3">
        <f t="shared" si="3"/>
        <v>-0.20844782865282505</v>
      </c>
      <c r="F26" s="3">
        <f t="shared" si="4"/>
        <v>3.9580224839252429E-2</v>
      </c>
      <c r="G26" s="3">
        <f t="shared" si="5"/>
        <v>0.12109227658250511</v>
      </c>
      <c r="H26" s="3">
        <f t="shared" si="6"/>
        <v>-3.9059228155506234E-2</v>
      </c>
      <c r="I26" s="3">
        <f t="shared" si="7"/>
        <v>-8.2290113167563794E-2</v>
      </c>
      <c r="J26" s="12">
        <f t="shared" si="8"/>
        <v>0.38702091270504291</v>
      </c>
      <c r="K26" s="12">
        <f t="shared" si="9"/>
        <v>0.5476934141268005</v>
      </c>
      <c r="L26" s="15">
        <f t="shared" si="10"/>
        <v>0.42634407280373049</v>
      </c>
    </row>
    <row r="27" spans="1:12">
      <c r="A27" s="22">
        <v>0.5</v>
      </c>
      <c r="B27" s="23">
        <f t="shared" si="0"/>
        <v>0.5</v>
      </c>
      <c r="C27" s="3">
        <f t="shared" si="1"/>
        <v>0.63661977236758138</v>
      </c>
      <c r="D27" s="3">
        <f t="shared" si="2"/>
        <v>-3.8997686524020988E-17</v>
      </c>
      <c r="E27" s="3">
        <f t="shared" si="3"/>
        <v>-0.21220659078919379</v>
      </c>
      <c r="F27" s="3">
        <f t="shared" si="4"/>
        <v>3.8997686524020988E-17</v>
      </c>
      <c r="G27" s="3">
        <f t="shared" si="5"/>
        <v>0.12732395447351627</v>
      </c>
      <c r="H27" s="3">
        <f t="shared" si="6"/>
        <v>-3.8997686524020988E-17</v>
      </c>
      <c r="I27" s="3">
        <f t="shared" si="7"/>
        <v>-9.0945681766797334E-2</v>
      </c>
      <c r="J27" s="12">
        <f t="shared" si="8"/>
        <v>0.42441318157838759</v>
      </c>
      <c r="K27" s="12">
        <f t="shared" si="9"/>
        <v>0.55173713605190389</v>
      </c>
      <c r="L27" s="15">
        <f t="shared" si="10"/>
        <v>0.46079145428510654</v>
      </c>
    </row>
    <row r="28" spans="1:12">
      <c r="A28" s="22">
        <v>0.52</v>
      </c>
      <c r="B28" s="23">
        <f t="shared" si="0"/>
        <v>0.52</v>
      </c>
      <c r="C28" s="3">
        <f t="shared" si="1"/>
        <v>0.63536354866876821</v>
      </c>
      <c r="D28" s="3">
        <f t="shared" si="2"/>
        <v>3.989480731090015E-2</v>
      </c>
      <c r="E28" s="3">
        <f t="shared" si="3"/>
        <v>-0.20844782865282505</v>
      </c>
      <c r="F28" s="3">
        <f t="shared" si="4"/>
        <v>-3.9580224839252352E-2</v>
      </c>
      <c r="G28" s="3">
        <f t="shared" si="5"/>
        <v>0.12109227658250513</v>
      </c>
      <c r="H28" s="3">
        <f t="shared" si="6"/>
        <v>3.9059228155506158E-2</v>
      </c>
      <c r="I28" s="3">
        <f t="shared" si="7"/>
        <v>-8.2290113167563822E-2</v>
      </c>
      <c r="J28" s="12">
        <f t="shared" si="8"/>
        <v>0.46681052732684325</v>
      </c>
      <c r="K28" s="12">
        <f t="shared" si="9"/>
        <v>0.54832257907009607</v>
      </c>
      <c r="L28" s="15">
        <f t="shared" si="10"/>
        <v>0.50509169405803833</v>
      </c>
    </row>
    <row r="29" spans="1:12">
      <c r="A29" s="22">
        <v>0.54</v>
      </c>
      <c r="B29" s="23">
        <f t="shared" si="0"/>
        <v>0.54</v>
      </c>
      <c r="C29" s="3">
        <f t="shared" si="1"/>
        <v>0.63159983531335384</v>
      </c>
      <c r="D29" s="3">
        <f t="shared" si="2"/>
        <v>7.9160449678504746E-2</v>
      </c>
      <c r="E29" s="3">
        <f t="shared" si="3"/>
        <v>-0.19730469826630276</v>
      </c>
      <c r="F29" s="3">
        <f t="shared" si="4"/>
        <v>-7.6673478585970054E-2</v>
      </c>
      <c r="G29" s="3">
        <f t="shared" si="5"/>
        <v>0.10300724296009681</v>
      </c>
      <c r="H29" s="3">
        <f t="shared" si="6"/>
        <v>7.263270379186812E-2</v>
      </c>
      <c r="I29" s="3">
        <f t="shared" si="7"/>
        <v>-5.7970959322206625E-2</v>
      </c>
      <c r="J29" s="12">
        <f t="shared" si="8"/>
        <v>0.51345558672555591</v>
      </c>
      <c r="K29" s="12">
        <f t="shared" si="9"/>
        <v>0.53978935109968262</v>
      </c>
      <c r="L29" s="15">
        <f t="shared" si="10"/>
        <v>0.55445109556934413</v>
      </c>
    </row>
    <row r="30" spans="1:12">
      <c r="A30" s="22">
        <v>0.56000000000000005</v>
      </c>
      <c r="B30" s="23">
        <f t="shared" si="0"/>
        <v>0.56000000000000005</v>
      </c>
      <c r="C30" s="3">
        <f t="shared" si="1"/>
        <v>0.62534348595847511</v>
      </c>
      <c r="D30" s="3">
        <f t="shared" si="2"/>
        <v>0.11717768446651881</v>
      </c>
      <c r="E30" s="3">
        <f t="shared" si="3"/>
        <v>-0.17917195057889498</v>
      </c>
      <c r="F30" s="3">
        <f t="shared" si="4"/>
        <v>-0.10894905568780219</v>
      </c>
      <c r="G30" s="3">
        <f t="shared" si="5"/>
        <v>7.4839142703091152E-2</v>
      </c>
      <c r="H30" s="3">
        <f t="shared" si="6"/>
        <v>9.6005132028824505E-2</v>
      </c>
      <c r="I30" s="3">
        <f t="shared" si="7"/>
        <v>-2.2617271336715539E-2</v>
      </c>
      <c r="J30" s="12">
        <f t="shared" si="8"/>
        <v>0.56334921984609887</v>
      </c>
      <c r="K30" s="12">
        <f t="shared" si="9"/>
        <v>0.52923930686138776</v>
      </c>
      <c r="L30" s="15">
        <f t="shared" si="10"/>
        <v>0.60262716755349677</v>
      </c>
    </row>
    <row r="31" spans="1:12">
      <c r="A31" s="22">
        <v>0.57999999999999996</v>
      </c>
      <c r="B31" s="23">
        <f t="shared" si="0"/>
        <v>0.57999999999999996</v>
      </c>
      <c r="C31" s="3">
        <f t="shared" si="1"/>
        <v>0.61661919155678158</v>
      </c>
      <c r="D31" s="3">
        <f t="shared" si="2"/>
        <v>0.15334695717193988</v>
      </c>
      <c r="E31" s="3">
        <f t="shared" si="3"/>
        <v>-0.15469194721737586</v>
      </c>
      <c r="F31" s="3">
        <f t="shared" si="4"/>
        <v>-0.1343789629341712</v>
      </c>
      <c r="G31" s="3">
        <f t="shared" si="5"/>
        <v>3.9345265723338685E-2</v>
      </c>
      <c r="H31" s="3">
        <f t="shared" si="6"/>
        <v>0.10589392477812802</v>
      </c>
      <c r="I31" s="3">
        <f t="shared" si="7"/>
        <v>1.7041521405357314E-2</v>
      </c>
      <c r="J31" s="12">
        <f t="shared" si="8"/>
        <v>0.6152742015113456</v>
      </c>
      <c r="K31" s="12">
        <f t="shared" si="9"/>
        <v>0.52024050430051316</v>
      </c>
      <c r="L31" s="15">
        <f t="shared" si="10"/>
        <v>0.64317595048399845</v>
      </c>
    </row>
    <row r="32" spans="1:12">
      <c r="A32" s="22">
        <v>0.6</v>
      </c>
      <c r="B32" s="23">
        <f t="shared" si="0"/>
        <v>0.6</v>
      </c>
      <c r="C32" s="3">
        <f t="shared" si="1"/>
        <v>0.60546138291252571</v>
      </c>
      <c r="D32" s="3">
        <f t="shared" si="2"/>
        <v>0.18709785675772778</v>
      </c>
      <c r="E32" s="3">
        <f t="shared" si="3"/>
        <v>-0.12473190450515192</v>
      </c>
      <c r="F32" s="3">
        <f t="shared" si="4"/>
        <v>-0.1513653457281314</v>
      </c>
      <c r="G32" s="3">
        <f t="shared" si="5"/>
        <v>4.679722382882518E-17</v>
      </c>
      <c r="H32" s="3">
        <f t="shared" si="6"/>
        <v>0.10091023048542096</v>
      </c>
      <c r="I32" s="3">
        <f t="shared" si="7"/>
        <v>5.3456530502207902E-2</v>
      </c>
      <c r="J32" s="12">
        <f t="shared" si="8"/>
        <v>0.66782733516510151</v>
      </c>
      <c r="K32" s="12">
        <f t="shared" si="9"/>
        <v>0.51646198943697008</v>
      </c>
      <c r="L32" s="15">
        <f t="shared" si="10"/>
        <v>0.67082875042459889</v>
      </c>
    </row>
    <row r="33" spans="1:12">
      <c r="A33" s="22">
        <v>0.62</v>
      </c>
      <c r="B33" s="23">
        <f t="shared" si="0"/>
        <v>0.62</v>
      </c>
      <c r="C33" s="3">
        <f t="shared" si="1"/>
        <v>0.59191409479890833</v>
      </c>
      <c r="D33" s="3">
        <f t="shared" si="2"/>
        <v>0.21789811137560422</v>
      </c>
      <c r="E33" s="3">
        <f t="shared" si="3"/>
        <v>-9.0353171891662282E-2</v>
      </c>
      <c r="F33" s="3">
        <f t="shared" si="4"/>
        <v>-0.15884088716719205</v>
      </c>
      <c r="G33" s="3">
        <f t="shared" si="5"/>
        <v>-3.9345265723338595E-2</v>
      </c>
      <c r="H33" s="3">
        <f t="shared" si="6"/>
        <v>8.1753994203688368E-2</v>
      </c>
      <c r="I33" s="3">
        <f t="shared" si="7"/>
        <v>7.9696308453387862E-2</v>
      </c>
      <c r="J33" s="12">
        <f t="shared" si="8"/>
        <v>0.7194590342828503</v>
      </c>
      <c r="K33" s="12">
        <f t="shared" si="9"/>
        <v>0.52127288139231964</v>
      </c>
      <c r="L33" s="15">
        <f t="shared" si="10"/>
        <v>0.6827231840493958</v>
      </c>
    </row>
    <row r="34" spans="1:12">
      <c r="A34" s="22">
        <v>0.64</v>
      </c>
      <c r="B34" s="23">
        <f t="shared" si="0"/>
        <v>0.64</v>
      </c>
      <c r="C34" s="3">
        <f t="shared" si="1"/>
        <v>0.57603079217294695</v>
      </c>
      <c r="D34" s="3">
        <f t="shared" si="2"/>
        <v>0.24526198261106499</v>
      </c>
      <c r="E34" s="3">
        <f t="shared" si="3"/>
        <v>-5.2773633119003058E-2</v>
      </c>
      <c r="F34" s="3">
        <f t="shared" si="4"/>
        <v>-0.15633587148961878</v>
      </c>
      <c r="G34" s="3">
        <f t="shared" si="5"/>
        <v>-7.4839142703091083E-2</v>
      </c>
      <c r="H34" s="3">
        <f t="shared" si="6"/>
        <v>5.111565239064661E-2</v>
      </c>
      <c r="I34" s="3">
        <f t="shared" si="7"/>
        <v>9.076622123839545E-2</v>
      </c>
      <c r="J34" s="12">
        <f t="shared" si="8"/>
        <v>0.7685191416650089</v>
      </c>
      <c r="K34" s="12">
        <f t="shared" si="9"/>
        <v>0.53734412747229898</v>
      </c>
      <c r="L34" s="15">
        <f t="shared" si="10"/>
        <v>0.67922600110134113</v>
      </c>
    </row>
    <row r="35" spans="1:12">
      <c r="A35" s="22">
        <v>0.66</v>
      </c>
      <c r="B35" s="23">
        <f t="shared" si="0"/>
        <v>0.66</v>
      </c>
      <c r="C35" s="3">
        <f t="shared" si="1"/>
        <v>0.5578741591737153</v>
      </c>
      <c r="D35" s="3">
        <f t="shared" si="2"/>
        <v>0.26875792586834257</v>
      </c>
      <c r="E35" s="3">
        <f t="shared" si="3"/>
        <v>-1.3324562083197862E-2</v>
      </c>
      <c r="F35" s="3">
        <f t="shared" si="4"/>
        <v>-0.14400769804323671</v>
      </c>
      <c r="G35" s="3">
        <f t="shared" si="5"/>
        <v>-0.10300724296009675</v>
      </c>
      <c r="H35" s="3">
        <f t="shared" si="6"/>
        <v>1.3298269103633355E-2</v>
      </c>
      <c r="I35" s="3">
        <f t="shared" si="7"/>
        <v>8.4559156399844015E-2</v>
      </c>
      <c r="J35" s="12">
        <f t="shared" si="8"/>
        <v>0.81330752295886</v>
      </c>
      <c r="K35" s="12">
        <f t="shared" si="9"/>
        <v>0.56629258195552645</v>
      </c>
      <c r="L35" s="15">
        <f t="shared" si="10"/>
        <v>0.66415000745900388</v>
      </c>
    </row>
    <row r="36" spans="1:12">
      <c r="A36" s="22">
        <v>0.68</v>
      </c>
      <c r="B36" s="23">
        <f t="shared" si="0"/>
        <v>0.68</v>
      </c>
      <c r="C36" s="3">
        <f t="shared" si="1"/>
        <v>0.53751585173668492</v>
      </c>
      <c r="D36" s="3">
        <f t="shared" si="2"/>
        <v>0.28801539608647359</v>
      </c>
      <c r="E36" s="3">
        <f t="shared" si="3"/>
        <v>2.6596538207266745E-2</v>
      </c>
      <c r="F36" s="3">
        <f t="shared" si="4"/>
        <v>-0.12263099130553237</v>
      </c>
      <c r="G36" s="3">
        <f t="shared" si="5"/>
        <v>-0.1210922765825051</v>
      </c>
      <c r="H36" s="3">
        <f t="shared" si="6"/>
        <v>-2.6386816559501546E-2</v>
      </c>
      <c r="I36" s="3">
        <f t="shared" si="7"/>
        <v>6.2256603250172619E-2</v>
      </c>
      <c r="J36" s="12">
        <f t="shared" si="8"/>
        <v>0.85212778603042516</v>
      </c>
      <c r="K36" s="12">
        <f t="shared" si="9"/>
        <v>0.60840451814238772</v>
      </c>
      <c r="L36" s="15">
        <f t="shared" si="10"/>
        <v>0.6442743048330587</v>
      </c>
    </row>
    <row r="37" spans="1:12">
      <c r="A37" s="22">
        <v>0.7</v>
      </c>
      <c r="B37" s="23">
        <f t="shared" si="0"/>
        <v>0.7</v>
      </c>
      <c r="C37" s="3">
        <f t="shared" si="1"/>
        <v>0.51503621480048389</v>
      </c>
      <c r="D37" s="3">
        <f t="shared" si="2"/>
        <v>0.3027306914562628</v>
      </c>
      <c r="E37" s="3">
        <f t="shared" si="3"/>
        <v>6.5575442872231021E-2</v>
      </c>
      <c r="F37" s="3">
        <f t="shared" si="4"/>
        <v>-9.3548928378863944E-2</v>
      </c>
      <c r="G37" s="3">
        <f t="shared" si="5"/>
        <v>-0.12732395447351627</v>
      </c>
      <c r="H37" s="3">
        <f t="shared" si="6"/>
        <v>-6.2365952252575893E-2</v>
      </c>
      <c r="I37" s="3">
        <f t="shared" si="7"/>
        <v>2.8103761230956373E-2</v>
      </c>
      <c r="J37" s="12">
        <f t="shared" si="8"/>
        <v>0.8833423491289778</v>
      </c>
      <c r="K37" s="12">
        <f t="shared" si="9"/>
        <v>0.66246946627659753</v>
      </c>
      <c r="L37" s="15">
        <f t="shared" si="10"/>
        <v>0.62820727525497799</v>
      </c>
    </row>
    <row r="38" spans="1:12">
      <c r="A38" s="22">
        <v>0.72</v>
      </c>
      <c r="B38" s="23">
        <f t="shared" si="0"/>
        <v>0.72</v>
      </c>
      <c r="C38" s="3">
        <f t="shared" si="1"/>
        <v>0.49052396522212993</v>
      </c>
      <c r="D38" s="3">
        <f t="shared" si="2"/>
        <v>0.31267174297923755</v>
      </c>
      <c r="E38" s="3">
        <f t="shared" si="3"/>
        <v>0.10223130478129323</v>
      </c>
      <c r="F38" s="3">
        <f t="shared" si="4"/>
        <v>-5.8588842233259351E-2</v>
      </c>
      <c r="G38" s="3">
        <f t="shared" si="5"/>
        <v>-0.12109227658250514</v>
      </c>
      <c r="H38" s="3">
        <f t="shared" si="6"/>
        <v>-8.9585975289447464E-2</v>
      </c>
      <c r="I38" s="3">
        <f t="shared" si="7"/>
        <v>-1.1398516374542776E-2</v>
      </c>
      <c r="J38" s="12">
        <f t="shared" si="8"/>
        <v>0.90542701298266071</v>
      </c>
      <c r="K38" s="12">
        <f t="shared" si="9"/>
        <v>0.72574589416689628</v>
      </c>
      <c r="L38" s="15">
        <f t="shared" si="10"/>
        <v>0.62476140250290602</v>
      </c>
    </row>
    <row r="39" spans="1:12">
      <c r="A39" s="22">
        <v>0.74</v>
      </c>
      <c r="B39" s="23">
        <f t="shared" si="0"/>
        <v>0.74</v>
      </c>
      <c r="C39" s="3">
        <f t="shared" si="1"/>
        <v>0.46407584165212717</v>
      </c>
      <c r="D39" s="3">
        <f t="shared" si="2"/>
        <v>0.3176817743343841</v>
      </c>
      <c r="E39" s="3">
        <f t="shared" si="3"/>
        <v>0.13526557175181533</v>
      </c>
      <c r="F39" s="3">
        <f t="shared" si="4"/>
        <v>-1.9947403655450016E-2</v>
      </c>
      <c r="G39" s="3">
        <f t="shared" si="5"/>
        <v>-0.10300724296009681</v>
      </c>
      <c r="H39" s="3">
        <f t="shared" si="6"/>
        <v>-0.1042239143264125</v>
      </c>
      <c r="I39" s="3">
        <f t="shared" si="7"/>
        <v>-4.8731133178282766E-2</v>
      </c>
      <c r="J39" s="12">
        <f t="shared" si="8"/>
        <v>0.91702318773832658</v>
      </c>
      <c r="K39" s="12">
        <f t="shared" si="9"/>
        <v>0.7940685411227798</v>
      </c>
      <c r="L39" s="15">
        <f t="shared" si="10"/>
        <v>0.64111349361808445</v>
      </c>
    </row>
    <row r="40" spans="1:12">
      <c r="A40" s="22">
        <v>0.76</v>
      </c>
      <c r="B40" s="23">
        <f t="shared" si="0"/>
        <v>0.76</v>
      </c>
      <c r="C40" s="3">
        <f t="shared" si="1"/>
        <v>0.4357962227512085</v>
      </c>
      <c r="D40" s="3">
        <f t="shared" si="2"/>
        <v>0.3176817743343841</v>
      </c>
      <c r="E40" s="3">
        <f t="shared" si="3"/>
        <v>0.16350798840737665</v>
      </c>
      <c r="F40" s="3">
        <f t="shared" si="4"/>
        <v>1.9947403655449898E-2</v>
      </c>
      <c r="G40" s="3">
        <f t="shared" si="5"/>
        <v>-7.4839142703091166E-2</v>
      </c>
      <c r="H40" s="3">
        <f t="shared" si="6"/>
        <v>-0.10422391432641251</v>
      </c>
      <c r="I40" s="3">
        <f t="shared" si="7"/>
        <v>-7.6787978819526467E-2</v>
      </c>
      <c r="J40" s="12">
        <f t="shared" si="8"/>
        <v>0.91698598549296928</v>
      </c>
      <c r="K40" s="12">
        <f t="shared" si="9"/>
        <v>0.86209424644532806</v>
      </c>
      <c r="L40" s="15">
        <f t="shared" si="10"/>
        <v>0.68108235329938904</v>
      </c>
    </row>
    <row r="41" spans="1:12">
      <c r="A41" s="22">
        <v>0.78</v>
      </c>
      <c r="B41" s="23">
        <f t="shared" si="0"/>
        <v>0.78</v>
      </c>
      <c r="C41" s="3">
        <f t="shared" si="1"/>
        <v>0.40579671525544647</v>
      </c>
      <c r="D41" s="3">
        <f t="shared" si="2"/>
        <v>0.31267174297923755</v>
      </c>
      <c r="E41" s="3">
        <f t="shared" si="3"/>
        <v>0.18595805305790514</v>
      </c>
      <c r="F41" s="3">
        <f t="shared" si="4"/>
        <v>5.858884223325924E-2</v>
      </c>
      <c r="G41" s="3">
        <f t="shared" si="5"/>
        <v>-3.9345265723338699E-2</v>
      </c>
      <c r="H41" s="3">
        <f t="shared" si="6"/>
        <v>-8.958597528944752E-2</v>
      </c>
      <c r="I41" s="3">
        <f t="shared" si="7"/>
        <v>-9.022854790190768E-2</v>
      </c>
      <c r="J41" s="12">
        <f t="shared" si="8"/>
        <v>0.90442651129258922</v>
      </c>
      <c r="K41" s="12">
        <f t="shared" si="9"/>
        <v>0.9236700878025097</v>
      </c>
      <c r="L41" s="15">
        <f t="shared" si="10"/>
        <v>0.74385556461115443</v>
      </c>
    </row>
    <row r="42" spans="1:12">
      <c r="A42" s="22">
        <v>0.8</v>
      </c>
      <c r="B42" s="23">
        <f t="shared" si="0"/>
        <v>0.8</v>
      </c>
      <c r="C42" s="3">
        <f t="shared" si="1"/>
        <v>0.37419571351545572</v>
      </c>
      <c r="D42" s="3">
        <f t="shared" si="2"/>
        <v>0.30273069145626286</v>
      </c>
      <c r="E42" s="3">
        <f t="shared" si="3"/>
        <v>0.20182046097084186</v>
      </c>
      <c r="F42" s="3">
        <f t="shared" si="4"/>
        <v>9.354892837886386E-2</v>
      </c>
      <c r="G42" s="3">
        <f t="shared" si="5"/>
        <v>-6.2396298438433569E-17</v>
      </c>
      <c r="H42" s="3">
        <f t="shared" si="6"/>
        <v>-6.236595225257599E-2</v>
      </c>
      <c r="I42" s="3">
        <f t="shared" si="7"/>
        <v>-8.6494483273217959E-2</v>
      </c>
      <c r="J42" s="12">
        <f t="shared" si="8"/>
        <v>0.87874686594256035</v>
      </c>
      <c r="K42" s="12">
        <f t="shared" si="9"/>
        <v>0.9722957943214241</v>
      </c>
      <c r="L42" s="15">
        <f t="shared" si="10"/>
        <v>0.82343535879563012</v>
      </c>
    </row>
    <row r="43" spans="1:12">
      <c r="A43" s="22">
        <v>0.82</v>
      </c>
      <c r="B43" s="23">
        <f t="shared" si="0"/>
        <v>0.82</v>
      </c>
      <c r="C43" s="3">
        <f t="shared" si="1"/>
        <v>0.34111793224797976</v>
      </c>
      <c r="D43" s="3">
        <f t="shared" si="2"/>
        <v>0.28801539608647359</v>
      </c>
      <c r="E43" s="3">
        <f t="shared" si="3"/>
        <v>0.2105332784377846</v>
      </c>
      <c r="F43" s="3">
        <f t="shared" si="4"/>
        <v>0.12263099130553229</v>
      </c>
      <c r="G43" s="3">
        <f t="shared" si="5"/>
        <v>3.9345265723338581E-2</v>
      </c>
      <c r="H43" s="3">
        <f t="shared" si="6"/>
        <v>-2.6386816559501657E-2</v>
      </c>
      <c r="I43" s="3">
        <f t="shared" si="7"/>
        <v>-6.6296548807446939E-2</v>
      </c>
      <c r="J43" s="12">
        <f t="shared" si="8"/>
        <v>0.83966660677223792</v>
      </c>
      <c r="K43" s="12">
        <f t="shared" si="9"/>
        <v>1.0016428638011088</v>
      </c>
      <c r="L43" s="15">
        <f t="shared" si="10"/>
        <v>0.90895949843416013</v>
      </c>
    </row>
    <row r="44" spans="1:12">
      <c r="A44" s="22">
        <v>0.84</v>
      </c>
      <c r="B44" s="23">
        <f t="shared" si="0"/>
        <v>0.84</v>
      </c>
      <c r="C44" s="3">
        <f t="shared" si="1"/>
        <v>0.30669391434388016</v>
      </c>
      <c r="D44" s="3">
        <f t="shared" si="2"/>
        <v>0.26875792586834268</v>
      </c>
      <c r="E44" s="3">
        <f t="shared" si="3"/>
        <v>0.21178784955625607</v>
      </c>
      <c r="F44" s="3">
        <f t="shared" si="4"/>
        <v>0.14400769804323665</v>
      </c>
      <c r="G44" s="3">
        <f t="shared" si="5"/>
        <v>7.4839142703091069E-2</v>
      </c>
      <c r="H44" s="3">
        <f t="shared" si="6"/>
        <v>1.3298269103633241E-2</v>
      </c>
      <c r="I44" s="3">
        <f t="shared" si="7"/>
        <v>-3.3479338419005522E-2</v>
      </c>
      <c r="J44" s="12">
        <f t="shared" si="8"/>
        <v>0.78723968976847891</v>
      </c>
      <c r="K44" s="12">
        <f t="shared" si="9"/>
        <v>1.0060865305148066</v>
      </c>
      <c r="L44" s="15">
        <f t="shared" si="10"/>
        <v>0.98590546119943423</v>
      </c>
    </row>
    <row r="45" spans="1:12">
      <c r="A45" s="22">
        <v>0.86</v>
      </c>
      <c r="B45" s="23">
        <f t="shared" si="0"/>
        <v>0.86</v>
      </c>
      <c r="C45" s="3">
        <f t="shared" si="1"/>
        <v>0.27105951567498676</v>
      </c>
      <c r="D45" s="3">
        <f t="shared" si="2"/>
        <v>0.24526198261106508</v>
      </c>
      <c r="E45" s="3">
        <f t="shared" si="3"/>
        <v>0.20553973051892718</v>
      </c>
      <c r="F45" s="3">
        <f t="shared" si="4"/>
        <v>0.15633587148961875</v>
      </c>
      <c r="G45" s="3">
        <f t="shared" si="5"/>
        <v>0.10300724296009674</v>
      </c>
      <c r="H45" s="3">
        <f t="shared" si="6"/>
        <v>5.1115652390646665E-2</v>
      </c>
      <c r="I45" s="3">
        <f t="shared" si="7"/>
        <v>5.7105266070847085E-3</v>
      </c>
      <c r="J45" s="12">
        <f t="shared" si="8"/>
        <v>0.72186122880497894</v>
      </c>
      <c r="K45" s="12">
        <f t="shared" si="9"/>
        <v>0.98120434325469441</v>
      </c>
      <c r="L45" s="15">
        <f t="shared" si="10"/>
        <v>1.0380305222524258</v>
      </c>
    </row>
    <row r="46" spans="1:12">
      <c r="A46" s="22">
        <v>0.88</v>
      </c>
      <c r="B46" s="23">
        <f t="shared" si="0"/>
        <v>0.88</v>
      </c>
      <c r="C46" s="3">
        <f t="shared" si="1"/>
        <v>0.23435536893303752</v>
      </c>
      <c r="D46" s="3">
        <f t="shared" si="2"/>
        <v>0.21789811137560428</v>
      </c>
      <c r="E46" s="3">
        <f t="shared" si="3"/>
        <v>0.19201026405764909</v>
      </c>
      <c r="F46" s="3">
        <f t="shared" si="4"/>
        <v>0.15884088716719205</v>
      </c>
      <c r="G46" s="3">
        <f t="shared" si="5"/>
        <v>0.1210922765825051</v>
      </c>
      <c r="H46" s="3">
        <f t="shared" si="6"/>
        <v>8.1753994203688174E-2</v>
      </c>
      <c r="I46" s="3">
        <f t="shared" si="7"/>
        <v>4.3813416334839983E-2</v>
      </c>
      <c r="J46" s="12">
        <f t="shared" si="8"/>
        <v>0.64426374436629086</v>
      </c>
      <c r="K46" s="12">
        <f t="shared" si="9"/>
        <v>0.92419690811598798</v>
      </c>
      <c r="L46" s="15">
        <f t="shared" si="10"/>
        <v>1.0497643186545162</v>
      </c>
    </row>
    <row r="47" spans="1:12">
      <c r="A47" s="22">
        <v>0.9</v>
      </c>
      <c r="B47" s="23">
        <f t="shared" si="0"/>
        <v>0.9</v>
      </c>
      <c r="C47" s="3">
        <f t="shared" si="1"/>
        <v>0.19672632861669326</v>
      </c>
      <c r="D47" s="3">
        <f t="shared" si="2"/>
        <v>0.18709785675772789</v>
      </c>
      <c r="E47" s="3">
        <f t="shared" si="3"/>
        <v>0.17167873826682803</v>
      </c>
      <c r="F47" s="3">
        <f t="shared" si="4"/>
        <v>0.15136534572813143</v>
      </c>
      <c r="G47" s="3">
        <f t="shared" si="5"/>
        <v>0.12732395447351627</v>
      </c>
      <c r="H47" s="3">
        <f t="shared" si="6"/>
        <v>0.10091023048542092</v>
      </c>
      <c r="I47" s="3">
        <f t="shared" si="7"/>
        <v>7.3576602114354892E-2</v>
      </c>
      <c r="J47" s="12">
        <f t="shared" si="8"/>
        <v>0.5555029236412492</v>
      </c>
      <c r="K47" s="12">
        <f t="shared" si="9"/>
        <v>0.83419222384289693</v>
      </c>
      <c r="L47" s="15">
        <f t="shared" si="10"/>
        <v>1.0086790564426726</v>
      </c>
    </row>
    <row r="48" spans="1:12">
      <c r="A48" s="22">
        <v>0.92</v>
      </c>
      <c r="B48" s="23">
        <f t="shared" si="0"/>
        <v>0.92</v>
      </c>
      <c r="C48" s="3">
        <f t="shared" si="1"/>
        <v>0.15832089935700938</v>
      </c>
      <c r="D48" s="3">
        <f t="shared" si="2"/>
        <v>0.15334695717194</v>
      </c>
      <c r="E48" s="3">
        <f t="shared" si="3"/>
        <v>0.14526540758373607</v>
      </c>
      <c r="F48" s="3">
        <f t="shared" si="4"/>
        <v>0.13437896293417126</v>
      </c>
      <c r="G48" s="3">
        <f t="shared" si="5"/>
        <v>0.12109227658250514</v>
      </c>
      <c r="H48" s="3">
        <f t="shared" si="6"/>
        <v>0.10589392477812803</v>
      </c>
      <c r="I48" s="3">
        <f t="shared" si="7"/>
        <v>8.9334783708353557E-2</v>
      </c>
      <c r="J48" s="12">
        <f t="shared" si="8"/>
        <v>0.45693326411268542</v>
      </c>
      <c r="K48" s="12">
        <f t="shared" si="9"/>
        <v>0.71240450362936181</v>
      </c>
      <c r="L48" s="15">
        <f t="shared" si="10"/>
        <v>0.90763321211584347</v>
      </c>
    </row>
    <row r="49" spans="1:12">
      <c r="A49" s="22">
        <v>0.94</v>
      </c>
      <c r="B49" s="23">
        <f t="shared" si="0"/>
        <v>0.94</v>
      </c>
      <c r="C49" s="3">
        <f t="shared" si="1"/>
        <v>0.11929064983750241</v>
      </c>
      <c r="D49" s="3">
        <f t="shared" si="2"/>
        <v>0.11717768446651894</v>
      </c>
      <c r="E49" s="3">
        <f t="shared" si="3"/>
        <v>0.1137059774159933</v>
      </c>
      <c r="F49" s="3">
        <f t="shared" si="4"/>
        <v>0.10894905568780229</v>
      </c>
      <c r="G49" s="3">
        <f t="shared" si="5"/>
        <v>0.10300724296009682</v>
      </c>
      <c r="H49" s="3">
        <f t="shared" si="6"/>
        <v>9.6005132028824561E-2</v>
      </c>
      <c r="I49" s="3">
        <f t="shared" si="7"/>
        <v>8.8088455936683074E-2</v>
      </c>
      <c r="J49" s="12">
        <f t="shared" si="8"/>
        <v>0.35017431172001467</v>
      </c>
      <c r="K49" s="12">
        <f t="shared" si="9"/>
        <v>0.56213061036791379</v>
      </c>
      <c r="L49" s="15">
        <f t="shared" si="10"/>
        <v>0.74622419833342146</v>
      </c>
    </row>
    <row r="50" spans="1:12">
      <c r="A50" s="22">
        <v>0.96</v>
      </c>
      <c r="B50" s="23">
        <f t="shared" si="0"/>
        <v>0.96</v>
      </c>
      <c r="C50" s="3">
        <f t="shared" si="1"/>
        <v>7.9789614621800467E-2</v>
      </c>
      <c r="D50" s="3">
        <f t="shared" si="2"/>
        <v>7.9160449678504857E-2</v>
      </c>
      <c r="E50" s="3">
        <f t="shared" si="3"/>
        <v>7.8118456311012469E-2</v>
      </c>
      <c r="F50" s="3">
        <f t="shared" si="4"/>
        <v>7.6673478585970165E-2</v>
      </c>
      <c r="G50" s="3">
        <f t="shared" si="5"/>
        <v>7.483914270309118E-2</v>
      </c>
      <c r="H50" s="3">
        <f t="shared" si="6"/>
        <v>7.2632703791868064E-2</v>
      </c>
      <c r="I50" s="3">
        <f t="shared" si="7"/>
        <v>7.0074852174590155E-2</v>
      </c>
      <c r="J50" s="12">
        <f t="shared" si="8"/>
        <v>0.23706852061131781</v>
      </c>
      <c r="K50" s="12">
        <f t="shared" si="9"/>
        <v>0.38858114190037912</v>
      </c>
      <c r="L50" s="15">
        <f t="shared" si="10"/>
        <v>0.53128869786683741</v>
      </c>
    </row>
    <row r="51" spans="1:12">
      <c r="A51" s="22">
        <v>0.98</v>
      </c>
      <c r="B51" s="23">
        <f t="shared" si="0"/>
        <v>0.98</v>
      </c>
      <c r="C51" s="3">
        <f t="shared" si="1"/>
        <v>3.9973686249593784E-2</v>
      </c>
      <c r="D51" s="3">
        <f t="shared" si="2"/>
        <v>3.9894807310900268E-2</v>
      </c>
      <c r="E51" s="3">
        <f t="shared" si="3"/>
        <v>3.9763549945834281E-2</v>
      </c>
      <c r="F51" s="3">
        <f t="shared" si="4"/>
        <v>3.958022483925247E-2</v>
      </c>
      <c r="G51" s="3">
        <f t="shared" si="5"/>
        <v>3.9345265723338713E-2</v>
      </c>
      <c r="H51" s="3">
        <f t="shared" si="6"/>
        <v>3.9059228155506449E-2</v>
      </c>
      <c r="I51" s="3">
        <f t="shared" si="7"/>
        <v>3.8722787953569669E-2</v>
      </c>
      <c r="J51" s="12">
        <f t="shared" si="8"/>
        <v>0.11963204350632833</v>
      </c>
      <c r="K51" s="12">
        <f t="shared" si="9"/>
        <v>0.19855753406891952</v>
      </c>
      <c r="L51" s="15">
        <f t="shared" si="10"/>
        <v>0.27633955017799561</v>
      </c>
    </row>
    <row r="52" spans="1:12">
      <c r="A52" s="22">
        <v>1</v>
      </c>
      <c r="B52" s="23">
        <f t="shared" si="0"/>
        <v>1</v>
      </c>
      <c r="C52" s="3">
        <f t="shared" si="1"/>
        <v>7.7995373048041977E-17</v>
      </c>
      <c r="D52" s="3">
        <f t="shared" si="2"/>
        <v>7.7995373048041977E-17</v>
      </c>
      <c r="E52" s="3">
        <f t="shared" si="3"/>
        <v>7.7995373048041977E-17</v>
      </c>
      <c r="F52" s="3">
        <f t="shared" si="4"/>
        <v>7.7995373048041977E-17</v>
      </c>
      <c r="G52" s="3">
        <f t="shared" si="5"/>
        <v>7.7995373048041965E-17</v>
      </c>
      <c r="H52" s="3">
        <f t="shared" si="6"/>
        <v>7.7995373048041977E-17</v>
      </c>
      <c r="I52" s="3">
        <f t="shared" si="7"/>
        <v>7.7995373048041965E-17</v>
      </c>
      <c r="J52" s="12">
        <f t="shared" si="8"/>
        <v>2.3398611914412594E-16</v>
      </c>
      <c r="K52" s="12">
        <f t="shared" si="9"/>
        <v>3.8997686524020987E-16</v>
      </c>
      <c r="L52" s="15">
        <f t="shared" si="10"/>
        <v>5.459676113362938E-16</v>
      </c>
    </row>
    <row r="53" spans="1:12">
      <c r="A53" s="22">
        <v>1</v>
      </c>
      <c r="B53" s="23">
        <v>-1</v>
      </c>
      <c r="C53" s="3">
        <f t="shared" si="1"/>
        <v>7.7995373048041977E-17</v>
      </c>
      <c r="D53" s="3">
        <f t="shared" si="2"/>
        <v>7.7995373048041977E-17</v>
      </c>
      <c r="E53" s="3">
        <f t="shared" si="3"/>
        <v>7.7995373048041977E-17</v>
      </c>
      <c r="F53" s="3">
        <f t="shared" si="4"/>
        <v>7.7995373048041977E-17</v>
      </c>
      <c r="G53" s="3">
        <f t="shared" si="5"/>
        <v>7.7995373048041965E-17</v>
      </c>
      <c r="H53" s="3">
        <f t="shared" si="6"/>
        <v>7.7995373048041977E-17</v>
      </c>
      <c r="I53" s="3">
        <f t="shared" si="7"/>
        <v>7.7995373048041965E-17</v>
      </c>
      <c r="J53" s="12">
        <f t="shared" ref="J53" si="11">SUM(C53:E53)</f>
        <v>2.3398611914412594E-16</v>
      </c>
      <c r="K53" s="12">
        <f t="shared" ref="K53" si="12">SUM(C53:G53)</f>
        <v>3.8997686524020987E-16</v>
      </c>
      <c r="L53" s="15">
        <f t="shared" ref="L53" si="13">SUM(C53:I53)</f>
        <v>5.459676113362938E-16</v>
      </c>
    </row>
    <row r="54" spans="1:12">
      <c r="A54" s="22">
        <v>1.02</v>
      </c>
      <c r="B54" s="23">
        <v>-0.98</v>
      </c>
      <c r="C54" s="3">
        <f t="shared" si="1"/>
        <v>-3.9973686249593639E-2</v>
      </c>
      <c r="D54" s="3">
        <f t="shared" si="2"/>
        <v>-3.9894807310900116E-2</v>
      </c>
      <c r="E54" s="3">
        <f t="shared" si="3"/>
        <v>-3.9763549945834128E-2</v>
      </c>
      <c r="F54" s="3">
        <f t="shared" si="4"/>
        <v>-3.9580224839252318E-2</v>
      </c>
      <c r="G54" s="3">
        <f t="shared" si="5"/>
        <v>-3.9345265723338775E-2</v>
      </c>
      <c r="H54" s="3">
        <f t="shared" si="6"/>
        <v>-3.9059228155506297E-2</v>
      </c>
      <c r="I54" s="3">
        <f t="shared" si="7"/>
        <v>-3.872278795356953E-2</v>
      </c>
      <c r="J54" s="12">
        <f t="shared" si="8"/>
        <v>-0.11963204350632788</v>
      </c>
      <c r="K54" s="12">
        <f t="shared" si="9"/>
        <v>-0.19855753406891896</v>
      </c>
      <c r="L54" s="15">
        <f t="shared" si="10"/>
        <v>-0.27633955017799477</v>
      </c>
    </row>
    <row r="55" spans="1:12">
      <c r="A55" s="22">
        <v>1.04</v>
      </c>
      <c r="B55" s="23">
        <v>-0.96</v>
      </c>
      <c r="C55" s="3">
        <f t="shared" si="1"/>
        <v>-7.9789614621800301E-2</v>
      </c>
      <c r="D55" s="3">
        <f t="shared" si="2"/>
        <v>-7.9160449678504705E-2</v>
      </c>
      <c r="E55" s="3">
        <f t="shared" si="3"/>
        <v>-7.8118456311012316E-2</v>
      </c>
      <c r="F55" s="3">
        <f t="shared" si="4"/>
        <v>-7.6673478585970012E-2</v>
      </c>
      <c r="G55" s="3">
        <f t="shared" si="5"/>
        <v>-7.4839142703091055E-2</v>
      </c>
      <c r="H55" s="3">
        <f t="shared" si="6"/>
        <v>-7.2632703791867953E-2</v>
      </c>
      <c r="I55" s="3">
        <f t="shared" si="7"/>
        <v>-7.0074852174590058E-2</v>
      </c>
      <c r="J55" s="12">
        <f t="shared" si="8"/>
        <v>-0.23706852061131733</v>
      </c>
      <c r="K55" s="12">
        <f t="shared" si="9"/>
        <v>-0.3885811419003784</v>
      </c>
      <c r="L55" s="15">
        <f t="shared" si="10"/>
        <v>-0.53128869786683641</v>
      </c>
    </row>
    <row r="56" spans="1:12">
      <c r="A56" s="22">
        <v>1.06</v>
      </c>
      <c r="B56" s="23">
        <v>-0.94</v>
      </c>
      <c r="C56" s="3">
        <f t="shared" si="1"/>
        <v>-0.11929064983750226</v>
      </c>
      <c r="D56" s="3">
        <f t="shared" si="2"/>
        <v>-0.11717768446651877</v>
      </c>
      <c r="E56" s="3">
        <f t="shared" si="3"/>
        <v>-0.11370597741599316</v>
      </c>
      <c r="F56" s="3">
        <f t="shared" si="4"/>
        <v>-0.10894905568780217</v>
      </c>
      <c r="G56" s="3">
        <f t="shared" si="5"/>
        <v>-0.10300724296009686</v>
      </c>
      <c r="H56" s="3">
        <f t="shared" si="6"/>
        <v>-9.6005132028824491E-2</v>
      </c>
      <c r="I56" s="3">
        <f t="shared" si="7"/>
        <v>-8.8088455936683047E-2</v>
      </c>
      <c r="J56" s="12">
        <f t="shared" si="8"/>
        <v>-0.35017431172001418</v>
      </c>
      <c r="K56" s="12">
        <f t="shared" si="9"/>
        <v>-0.56213061036791323</v>
      </c>
      <c r="L56" s="15">
        <f t="shared" si="10"/>
        <v>-0.7462241983334208</v>
      </c>
    </row>
    <row r="57" spans="1:12">
      <c r="A57" s="22">
        <v>1.08</v>
      </c>
      <c r="B57" s="23">
        <v>-0.92</v>
      </c>
      <c r="C57" s="3">
        <f t="shared" si="1"/>
        <v>-0.15832089935700949</v>
      </c>
      <c r="D57" s="3">
        <f t="shared" si="2"/>
        <v>-0.15334695717194011</v>
      </c>
      <c r="E57" s="3">
        <f t="shared" si="3"/>
        <v>-0.14526540758373624</v>
      </c>
      <c r="F57" s="3">
        <f t="shared" si="4"/>
        <v>-0.13437896293417134</v>
      </c>
      <c r="G57" s="3">
        <f t="shared" si="5"/>
        <v>-0.1210922765825051</v>
      </c>
      <c r="H57" s="3">
        <f t="shared" si="6"/>
        <v>-0.10589392477812805</v>
      </c>
      <c r="I57" s="3">
        <f t="shared" si="7"/>
        <v>-8.9334783708353585E-2</v>
      </c>
      <c r="J57" s="12">
        <f t="shared" si="8"/>
        <v>-0.45693326411268581</v>
      </c>
      <c r="K57" s="12">
        <f t="shared" si="9"/>
        <v>-0.71240450362936225</v>
      </c>
      <c r="L57" s="15">
        <f t="shared" si="10"/>
        <v>-0.90763321211584391</v>
      </c>
    </row>
    <row r="58" spans="1:12">
      <c r="A58" s="22">
        <v>1.1000000000000001</v>
      </c>
      <c r="B58" s="23">
        <v>-0.9</v>
      </c>
      <c r="C58" s="3">
        <f t="shared" si="1"/>
        <v>-0.1967263286166934</v>
      </c>
      <c r="D58" s="3">
        <f t="shared" si="2"/>
        <v>-0.18709785675772797</v>
      </c>
      <c r="E58" s="3">
        <f t="shared" si="3"/>
        <v>-0.17167873826682792</v>
      </c>
      <c r="F58" s="3">
        <f t="shared" si="4"/>
        <v>-0.15136534572813146</v>
      </c>
      <c r="G58" s="3">
        <f t="shared" si="5"/>
        <v>-0.12732395447351627</v>
      </c>
      <c r="H58" s="3">
        <f t="shared" si="6"/>
        <v>-0.10091023048542097</v>
      </c>
      <c r="I58" s="3">
        <f t="shared" si="7"/>
        <v>-7.3576602114354794E-2</v>
      </c>
      <c r="J58" s="12">
        <f t="shared" si="8"/>
        <v>-0.55550292364124931</v>
      </c>
      <c r="K58" s="12">
        <f t="shared" si="9"/>
        <v>-0.83419222384289704</v>
      </c>
      <c r="L58" s="15">
        <f t="shared" si="10"/>
        <v>-1.0086790564426726</v>
      </c>
    </row>
    <row r="59" spans="1:12">
      <c r="A59" s="22">
        <v>1.1200000000000001</v>
      </c>
      <c r="B59" s="23">
        <v>-0.88</v>
      </c>
      <c r="C59" s="3">
        <f t="shared" si="1"/>
        <v>-0.23435536893303763</v>
      </c>
      <c r="D59" s="3">
        <f t="shared" si="2"/>
        <v>-0.21789811137560439</v>
      </c>
      <c r="E59" s="3">
        <f t="shared" si="3"/>
        <v>-0.19201026405764901</v>
      </c>
      <c r="F59" s="3">
        <f t="shared" si="4"/>
        <v>-0.15884088716719208</v>
      </c>
      <c r="G59" s="3">
        <f t="shared" si="5"/>
        <v>-0.12109227658250514</v>
      </c>
      <c r="H59" s="3">
        <f t="shared" si="6"/>
        <v>-8.1753994203688271E-2</v>
      </c>
      <c r="I59" s="3">
        <f t="shared" si="7"/>
        <v>-4.3813416334839837E-2</v>
      </c>
      <c r="J59" s="12">
        <f t="shared" si="8"/>
        <v>-0.64426374436629097</v>
      </c>
      <c r="K59" s="12">
        <f t="shared" si="9"/>
        <v>-0.9241969081159882</v>
      </c>
      <c r="L59" s="15">
        <f t="shared" si="10"/>
        <v>-1.0497643186545162</v>
      </c>
    </row>
    <row r="60" spans="1:12">
      <c r="A60" s="22">
        <v>1.1399999999999999</v>
      </c>
      <c r="B60" s="23">
        <v>-0.86</v>
      </c>
      <c r="C60" s="3">
        <f t="shared" si="1"/>
        <v>-0.27105951567498637</v>
      </c>
      <c r="D60" s="3">
        <f t="shared" si="2"/>
        <v>-0.2452619826110648</v>
      </c>
      <c r="E60" s="3">
        <f t="shared" si="3"/>
        <v>-0.20553973051892716</v>
      </c>
      <c r="F60" s="3">
        <f t="shared" si="4"/>
        <v>-0.15633587148961883</v>
      </c>
      <c r="G60" s="3">
        <f t="shared" si="5"/>
        <v>-0.10300724296009696</v>
      </c>
      <c r="H60" s="3">
        <f t="shared" si="6"/>
        <v>-5.1115652390646804E-2</v>
      </c>
      <c r="I60" s="3">
        <f t="shared" si="7"/>
        <v>-5.7105266070851856E-3</v>
      </c>
      <c r="J60" s="12">
        <f t="shared" si="8"/>
        <v>-0.72186122880497827</v>
      </c>
      <c r="K60" s="12">
        <f t="shared" si="9"/>
        <v>-0.98120434325469408</v>
      </c>
      <c r="L60" s="15">
        <f t="shared" si="10"/>
        <v>-1.038030522252426</v>
      </c>
    </row>
    <row r="61" spans="1:12">
      <c r="A61" s="22">
        <v>1.1599999999999999</v>
      </c>
      <c r="B61" s="23">
        <v>-0.84</v>
      </c>
      <c r="C61" s="3">
        <f t="shared" si="1"/>
        <v>-0.30669391434387977</v>
      </c>
      <c r="D61" s="3">
        <f t="shared" si="2"/>
        <v>-0.26875792586834241</v>
      </c>
      <c r="E61" s="3">
        <f t="shared" si="3"/>
        <v>-0.21178784955625604</v>
      </c>
      <c r="F61" s="3">
        <f t="shared" si="4"/>
        <v>-0.14400769804323682</v>
      </c>
      <c r="G61" s="3">
        <f t="shared" si="5"/>
        <v>-7.4839142703091194E-2</v>
      </c>
      <c r="H61" s="3">
        <f t="shared" si="6"/>
        <v>-1.329826910363377E-2</v>
      </c>
      <c r="I61" s="3">
        <f t="shared" si="7"/>
        <v>3.3479338419005078E-2</v>
      </c>
      <c r="J61" s="12">
        <f t="shared" si="8"/>
        <v>-0.78723968976847825</v>
      </c>
      <c r="K61" s="12">
        <f t="shared" si="9"/>
        <v>-1.0060865305148063</v>
      </c>
      <c r="L61" s="15">
        <f t="shared" si="10"/>
        <v>-0.98590546119943512</v>
      </c>
    </row>
    <row r="62" spans="1:12">
      <c r="A62" s="22">
        <v>1.18</v>
      </c>
      <c r="B62" s="23">
        <v>-0.82</v>
      </c>
      <c r="C62" s="3">
        <f t="shared" si="1"/>
        <v>-0.34111793224797943</v>
      </c>
      <c r="D62" s="3">
        <f t="shared" si="2"/>
        <v>-0.28801539608647342</v>
      </c>
      <c r="E62" s="3">
        <f t="shared" si="3"/>
        <v>-0.21053327843778466</v>
      </c>
      <c r="F62" s="3">
        <f t="shared" si="4"/>
        <v>-0.12263099130553257</v>
      </c>
      <c r="G62" s="3">
        <f t="shared" si="5"/>
        <v>-3.9345265723338942E-2</v>
      </c>
      <c r="H62" s="3">
        <f t="shared" si="6"/>
        <v>2.6386816559501324E-2</v>
      </c>
      <c r="I62" s="3">
        <f t="shared" si="7"/>
        <v>6.629654880744662E-2</v>
      </c>
      <c r="J62" s="12">
        <f t="shared" si="8"/>
        <v>-0.83966660677223759</v>
      </c>
      <c r="K62" s="12">
        <f t="shared" si="9"/>
        <v>-1.001642863801109</v>
      </c>
      <c r="L62" s="15">
        <f t="shared" si="10"/>
        <v>-0.90895949843416102</v>
      </c>
    </row>
    <row r="63" spans="1:12">
      <c r="A63" s="22">
        <v>1.2</v>
      </c>
      <c r="B63" s="23">
        <v>-0.8</v>
      </c>
      <c r="C63" s="3">
        <f t="shared" si="1"/>
        <v>-0.37419571351545555</v>
      </c>
      <c r="D63" s="3">
        <f t="shared" si="2"/>
        <v>-0.3027306914562628</v>
      </c>
      <c r="E63" s="3">
        <f t="shared" si="3"/>
        <v>-0.20182046097084191</v>
      </c>
      <c r="F63" s="3">
        <f t="shared" si="4"/>
        <v>-9.3548928378863985E-2</v>
      </c>
      <c r="G63" s="3">
        <f t="shared" si="5"/>
        <v>-9.359444765765036E-17</v>
      </c>
      <c r="H63" s="3">
        <f t="shared" si="6"/>
        <v>6.2365952252575872E-2</v>
      </c>
      <c r="I63" s="3">
        <f t="shared" si="7"/>
        <v>8.6494483273217918E-2</v>
      </c>
      <c r="J63" s="12">
        <f t="shared" si="8"/>
        <v>-0.87874686594256024</v>
      </c>
      <c r="K63" s="12">
        <f t="shared" si="9"/>
        <v>-0.97229579432142432</v>
      </c>
      <c r="L63" s="15">
        <f t="shared" si="10"/>
        <v>-0.82343535879563046</v>
      </c>
    </row>
    <row r="64" spans="1:12">
      <c r="A64" s="22">
        <v>1.22</v>
      </c>
      <c r="B64" s="23">
        <v>-0.78</v>
      </c>
      <c r="C64" s="3">
        <f t="shared" si="1"/>
        <v>-0.40579671525544631</v>
      </c>
      <c r="D64" s="3">
        <f t="shared" si="2"/>
        <v>-0.31267174297923755</v>
      </c>
      <c r="E64" s="3">
        <f t="shared" si="3"/>
        <v>-0.1859580530579053</v>
      </c>
      <c r="F64" s="3">
        <f t="shared" si="4"/>
        <v>-5.8588842233259386E-2</v>
      </c>
      <c r="G64" s="3">
        <f t="shared" si="5"/>
        <v>3.9345265723338331E-2</v>
      </c>
      <c r="H64" s="3">
        <f t="shared" si="6"/>
        <v>8.9585975289447325E-2</v>
      </c>
      <c r="I64" s="3">
        <f t="shared" si="7"/>
        <v>9.0228547901907694E-2</v>
      </c>
      <c r="J64" s="12">
        <f t="shared" si="8"/>
        <v>-0.90442651129258911</v>
      </c>
      <c r="K64" s="12">
        <f t="shared" si="9"/>
        <v>-0.92367008780251025</v>
      </c>
      <c r="L64" s="15">
        <f t="shared" si="10"/>
        <v>-0.74385556461115521</v>
      </c>
    </row>
    <row r="65" spans="1:12">
      <c r="A65" s="22">
        <v>1.24</v>
      </c>
      <c r="B65" s="23">
        <v>-0.76</v>
      </c>
      <c r="C65" s="3">
        <f t="shared" si="1"/>
        <v>-0.43579622275120844</v>
      </c>
      <c r="D65" s="3">
        <f t="shared" si="2"/>
        <v>-0.3176817743343841</v>
      </c>
      <c r="E65" s="3">
        <f t="shared" si="3"/>
        <v>-0.16350798840737674</v>
      </c>
      <c r="F65" s="3">
        <f t="shared" si="4"/>
        <v>-1.9947403655450054E-2</v>
      </c>
      <c r="G65" s="3">
        <f t="shared" si="5"/>
        <v>7.4839142703091041E-2</v>
      </c>
      <c r="H65" s="3">
        <f t="shared" si="6"/>
        <v>0.1042239143264125</v>
      </c>
      <c r="I65" s="3">
        <f t="shared" si="7"/>
        <v>7.6787978819526551E-2</v>
      </c>
      <c r="J65" s="12">
        <f t="shared" si="8"/>
        <v>-0.91698598549296917</v>
      </c>
      <c r="K65" s="12">
        <f t="shared" si="9"/>
        <v>-0.86209424644532817</v>
      </c>
      <c r="L65" s="15">
        <f t="shared" si="10"/>
        <v>-0.68108235329938904</v>
      </c>
    </row>
    <row r="66" spans="1:12">
      <c r="A66" s="22">
        <v>1.26</v>
      </c>
      <c r="B66" s="23">
        <v>-0.74</v>
      </c>
      <c r="C66" s="3">
        <f t="shared" si="1"/>
        <v>-0.46407584165212712</v>
      </c>
      <c r="D66" s="3">
        <f t="shared" si="2"/>
        <v>-0.3176817743343841</v>
      </c>
      <c r="E66" s="3">
        <f t="shared" si="3"/>
        <v>-0.13526557175181547</v>
      </c>
      <c r="F66" s="3">
        <f t="shared" si="4"/>
        <v>1.994740365544986E-2</v>
      </c>
      <c r="G66" s="3">
        <f t="shared" si="5"/>
        <v>0.10300724296009685</v>
      </c>
      <c r="H66" s="3">
        <f t="shared" si="6"/>
        <v>0.10422391432641252</v>
      </c>
      <c r="I66" s="3">
        <f t="shared" si="7"/>
        <v>4.8731133178282898E-2</v>
      </c>
      <c r="J66" s="12">
        <f t="shared" si="8"/>
        <v>-0.91702318773832658</v>
      </c>
      <c r="K66" s="12">
        <f t="shared" si="9"/>
        <v>-0.7940685411227798</v>
      </c>
      <c r="L66" s="15">
        <f t="shared" si="10"/>
        <v>-0.64111349361808434</v>
      </c>
    </row>
    <row r="67" spans="1:12">
      <c r="A67" s="22">
        <v>1.28</v>
      </c>
      <c r="B67" s="23">
        <v>-0.72</v>
      </c>
      <c r="C67" s="3">
        <f t="shared" ref="C67:C130" si="14">(2/(1*PI()))*((-1)^(1+1))*SIN(1*PI()*A67)</f>
        <v>-0.49052396522212999</v>
      </c>
      <c r="D67" s="3">
        <f t="shared" ref="D67:D130" si="15">(2/(2*PI()))*((-1)^(2+1))*SIN(2*PI()*A67)</f>
        <v>-0.31267174297923755</v>
      </c>
      <c r="E67" s="3">
        <f t="shared" ref="E67:E130" si="16">(2/(3*PI()))*((-1)^(3+1))*SIN(3*PI()*A67)</f>
        <v>-0.10223130478129322</v>
      </c>
      <c r="F67" s="3">
        <f t="shared" ref="F67:F130" si="17">(2/(4*PI()))*((-1)^(4+1))*SIN(4*PI()*A67)</f>
        <v>5.8588842233259469E-2</v>
      </c>
      <c r="G67" s="3">
        <f t="shared" ref="G67:G130" si="18">(2/(5*PI()))*((-1)^(5+1))*SIN(5*PI()*A67)</f>
        <v>0.12109227658250508</v>
      </c>
      <c r="H67" s="3">
        <f t="shared" ref="H67:H130" si="19">(2/(6*PI()))*((-1)^(6+1))*SIN(6*PI()*A67)</f>
        <v>8.9585975289447436E-2</v>
      </c>
      <c r="I67" s="3">
        <f t="shared" ref="I67:I130" si="20">(2/(7*PI()))*((-1)^(7+1))*SIN(7*PI()*A67)</f>
        <v>1.1398516374542931E-2</v>
      </c>
      <c r="J67" s="12">
        <f t="shared" si="8"/>
        <v>-0.90542701298266071</v>
      </c>
      <c r="K67" s="12">
        <f t="shared" si="9"/>
        <v>-0.72574589416689617</v>
      </c>
      <c r="L67" s="15">
        <f t="shared" si="10"/>
        <v>-0.62476140250290579</v>
      </c>
    </row>
    <row r="68" spans="1:12">
      <c r="A68" s="22">
        <v>1.3</v>
      </c>
      <c r="B68" s="23">
        <v>-0.7</v>
      </c>
      <c r="C68" s="3">
        <f t="shared" si="14"/>
        <v>-0.51503621480048389</v>
      </c>
      <c r="D68" s="3">
        <f t="shared" si="15"/>
        <v>-0.30273069145626286</v>
      </c>
      <c r="E68" s="3">
        <f t="shared" si="16"/>
        <v>-6.5575442872231174E-2</v>
      </c>
      <c r="F68" s="3">
        <f t="shared" si="17"/>
        <v>9.3548928378863819E-2</v>
      </c>
      <c r="G68" s="3">
        <f t="shared" si="18"/>
        <v>0.12732395447351627</v>
      </c>
      <c r="H68" s="3">
        <f t="shared" si="19"/>
        <v>6.2365952252576025E-2</v>
      </c>
      <c r="I68" s="3">
        <f t="shared" si="20"/>
        <v>-2.8103761230956228E-2</v>
      </c>
      <c r="J68" s="12">
        <f t="shared" ref="J68:J130" si="21">SUM(C68:E68)</f>
        <v>-0.88334234912897791</v>
      </c>
      <c r="K68" s="12">
        <f t="shared" ref="K68:K130" si="22">SUM(C68:G68)</f>
        <v>-0.66246946627659775</v>
      </c>
      <c r="L68" s="15">
        <f t="shared" ref="L68:L130" si="23">SUM(C68:I68)</f>
        <v>-0.62820727525497799</v>
      </c>
    </row>
    <row r="69" spans="1:12">
      <c r="A69" s="22">
        <v>1.32</v>
      </c>
      <c r="B69" s="23">
        <v>-0.68</v>
      </c>
      <c r="C69" s="3">
        <f t="shared" si="14"/>
        <v>-0.53751585173668515</v>
      </c>
      <c r="D69" s="3">
        <f t="shared" si="15"/>
        <v>-0.28801539608647342</v>
      </c>
      <c r="E69" s="3">
        <f t="shared" si="16"/>
        <v>-2.659653820726671E-2</v>
      </c>
      <c r="F69" s="3">
        <f t="shared" si="17"/>
        <v>0.12263099130553262</v>
      </c>
      <c r="G69" s="3">
        <f t="shared" si="18"/>
        <v>0.12109227658250515</v>
      </c>
      <c r="H69" s="3">
        <f t="shared" si="19"/>
        <v>2.6386816559501512E-2</v>
      </c>
      <c r="I69" s="3">
        <f t="shared" si="20"/>
        <v>-6.2256603250172737E-2</v>
      </c>
      <c r="J69" s="12">
        <f t="shared" si="21"/>
        <v>-0.85212778603042527</v>
      </c>
      <c r="K69" s="12">
        <f t="shared" si="22"/>
        <v>-0.60840451814238761</v>
      </c>
      <c r="L69" s="15">
        <f t="shared" si="23"/>
        <v>-0.64427430483305881</v>
      </c>
    </row>
    <row r="70" spans="1:12">
      <c r="A70" s="22">
        <v>1.34</v>
      </c>
      <c r="B70" s="23">
        <v>-0.66</v>
      </c>
      <c r="C70" s="3">
        <f t="shared" si="14"/>
        <v>-0.55787415917371541</v>
      </c>
      <c r="D70" s="3">
        <f t="shared" si="15"/>
        <v>-0.26875792586834252</v>
      </c>
      <c r="E70" s="3">
        <f t="shared" si="16"/>
        <v>1.3324562083198082E-2</v>
      </c>
      <c r="F70" s="3">
        <f t="shared" si="17"/>
        <v>0.14400769804323674</v>
      </c>
      <c r="G70" s="3">
        <f t="shared" si="18"/>
        <v>0.10300724296009671</v>
      </c>
      <c r="H70" s="3">
        <f t="shared" si="19"/>
        <v>-1.3298269103633575E-2</v>
      </c>
      <c r="I70" s="3">
        <f t="shared" si="20"/>
        <v>-8.4559156399844015E-2</v>
      </c>
      <c r="J70" s="12">
        <f t="shared" si="21"/>
        <v>-0.81330752295885977</v>
      </c>
      <c r="K70" s="12">
        <f t="shared" si="22"/>
        <v>-0.56629258195552634</v>
      </c>
      <c r="L70" s="15">
        <f t="shared" si="23"/>
        <v>-0.66415000745900388</v>
      </c>
    </row>
    <row r="71" spans="1:12">
      <c r="A71" s="22">
        <v>1.36</v>
      </c>
      <c r="B71" s="23">
        <v>-0.64</v>
      </c>
      <c r="C71" s="3">
        <f t="shared" si="14"/>
        <v>-0.57603079217294717</v>
      </c>
      <c r="D71" s="3">
        <f t="shared" si="15"/>
        <v>-0.24526198261106474</v>
      </c>
      <c r="E71" s="3">
        <f t="shared" si="16"/>
        <v>5.2773633119003092E-2</v>
      </c>
      <c r="F71" s="3">
        <f t="shared" si="17"/>
        <v>0.15633587148961883</v>
      </c>
      <c r="G71" s="3">
        <f t="shared" si="18"/>
        <v>7.4839142703091208E-2</v>
      </c>
      <c r="H71" s="3">
        <f t="shared" si="19"/>
        <v>-5.1115652390646638E-2</v>
      </c>
      <c r="I71" s="3">
        <f t="shared" si="20"/>
        <v>-9.076622123839545E-2</v>
      </c>
      <c r="J71" s="12">
        <f t="shared" si="21"/>
        <v>-0.7685191416650089</v>
      </c>
      <c r="K71" s="12">
        <f t="shared" si="22"/>
        <v>-0.53734412747229887</v>
      </c>
      <c r="L71" s="15">
        <f t="shared" si="23"/>
        <v>-0.6792260011013409</v>
      </c>
    </row>
    <row r="72" spans="1:12">
      <c r="A72" s="22">
        <v>1.38</v>
      </c>
      <c r="B72" s="23">
        <v>-0.62</v>
      </c>
      <c r="C72" s="3">
        <f t="shared" si="14"/>
        <v>-0.59191409479890822</v>
      </c>
      <c r="D72" s="3">
        <f t="shared" si="15"/>
        <v>-0.21789811137560453</v>
      </c>
      <c r="E72" s="3">
        <f t="shared" si="16"/>
        <v>9.0353171891661976E-2</v>
      </c>
      <c r="F72" s="3">
        <f t="shared" si="17"/>
        <v>0.15884088716719208</v>
      </c>
      <c r="G72" s="3">
        <f t="shared" si="18"/>
        <v>3.9345265723338955E-2</v>
      </c>
      <c r="H72" s="3">
        <f t="shared" si="19"/>
        <v>-8.175399420368816E-2</v>
      </c>
      <c r="I72" s="3">
        <f t="shared" si="20"/>
        <v>-7.9696308453388015E-2</v>
      </c>
      <c r="J72" s="12">
        <f t="shared" si="21"/>
        <v>-0.71945903428285085</v>
      </c>
      <c r="K72" s="12">
        <f t="shared" si="22"/>
        <v>-0.52127288139231986</v>
      </c>
      <c r="L72" s="15">
        <f t="shared" si="23"/>
        <v>-0.68272318404939603</v>
      </c>
    </row>
    <row r="73" spans="1:12">
      <c r="A73" s="22">
        <v>1.4</v>
      </c>
      <c r="B73" s="23">
        <v>-0.6</v>
      </c>
      <c r="C73" s="3">
        <f t="shared" si="14"/>
        <v>-0.6054613829125256</v>
      </c>
      <c r="D73" s="3">
        <f t="shared" si="15"/>
        <v>-0.18709785675772789</v>
      </c>
      <c r="E73" s="3">
        <f t="shared" si="16"/>
        <v>0.12473190450515179</v>
      </c>
      <c r="F73" s="3">
        <f t="shared" si="17"/>
        <v>0.15136534572813143</v>
      </c>
      <c r="G73" s="3">
        <f t="shared" si="18"/>
        <v>1.0919352226725876E-16</v>
      </c>
      <c r="H73" s="3">
        <f t="shared" si="19"/>
        <v>-0.10091023048542092</v>
      </c>
      <c r="I73" s="3">
        <f t="shared" si="20"/>
        <v>-5.3456530502208298E-2</v>
      </c>
      <c r="J73" s="12">
        <f t="shared" si="21"/>
        <v>-0.66782733516510162</v>
      </c>
      <c r="K73" s="12">
        <f t="shared" si="22"/>
        <v>-0.51646198943697008</v>
      </c>
      <c r="L73" s="15">
        <f t="shared" si="23"/>
        <v>-0.67082875042459933</v>
      </c>
    </row>
    <row r="74" spans="1:12">
      <c r="A74" s="22">
        <v>1.42</v>
      </c>
      <c r="B74" s="23">
        <v>-0.57999999999999996</v>
      </c>
      <c r="C74" s="3">
        <f t="shared" si="14"/>
        <v>-0.61661919155678147</v>
      </c>
      <c r="D74" s="3">
        <f t="shared" si="15"/>
        <v>-0.15334695717194027</v>
      </c>
      <c r="E74" s="3">
        <f t="shared" si="16"/>
        <v>0.15469194721737553</v>
      </c>
      <c r="F74" s="3">
        <f t="shared" si="17"/>
        <v>0.13437896293417143</v>
      </c>
      <c r="G74" s="3">
        <f t="shared" si="18"/>
        <v>-3.9345265723338317E-2</v>
      </c>
      <c r="H74" s="3">
        <f t="shared" si="19"/>
        <v>-0.10589392477812806</v>
      </c>
      <c r="I74" s="3">
        <f t="shared" si="20"/>
        <v>-1.7041521405357783E-2</v>
      </c>
      <c r="J74" s="12">
        <f t="shared" si="21"/>
        <v>-0.61527420151134615</v>
      </c>
      <c r="K74" s="12">
        <f t="shared" si="22"/>
        <v>-0.52024050430051305</v>
      </c>
      <c r="L74" s="15">
        <f t="shared" si="23"/>
        <v>-0.64317595048399889</v>
      </c>
    </row>
    <row r="75" spans="1:12">
      <c r="A75" s="22">
        <v>1.44</v>
      </c>
      <c r="B75" s="23">
        <v>-0.56000000000000005</v>
      </c>
      <c r="C75" s="3">
        <f t="shared" si="14"/>
        <v>-0.62534348595847511</v>
      </c>
      <c r="D75" s="3">
        <f t="shared" si="15"/>
        <v>-0.1171776844665187</v>
      </c>
      <c r="E75" s="3">
        <f t="shared" si="16"/>
        <v>0.17917195057889493</v>
      </c>
      <c r="F75" s="3">
        <f t="shared" si="17"/>
        <v>0.1089490556878021</v>
      </c>
      <c r="G75" s="3">
        <f t="shared" si="18"/>
        <v>-7.4839142703091041E-2</v>
      </c>
      <c r="H75" s="3">
        <f t="shared" si="19"/>
        <v>-9.6005132028824575E-2</v>
      </c>
      <c r="I75" s="3">
        <f t="shared" si="20"/>
        <v>2.2617271336715386E-2</v>
      </c>
      <c r="J75" s="12">
        <f t="shared" si="21"/>
        <v>-0.56334921984609887</v>
      </c>
      <c r="K75" s="12">
        <f t="shared" si="22"/>
        <v>-0.52923930686138776</v>
      </c>
      <c r="L75" s="15">
        <f t="shared" si="23"/>
        <v>-0.60262716755349688</v>
      </c>
    </row>
    <row r="76" spans="1:12">
      <c r="A76" s="22">
        <v>1.46</v>
      </c>
      <c r="B76" s="23">
        <v>-0.54</v>
      </c>
      <c r="C76" s="3">
        <f t="shared" si="14"/>
        <v>-0.63159983531335384</v>
      </c>
      <c r="D76" s="3">
        <f t="shared" si="15"/>
        <v>-7.9160449678504899E-2</v>
      </c>
      <c r="E76" s="3">
        <f t="shared" si="16"/>
        <v>0.19730469826630276</v>
      </c>
      <c r="F76" s="3">
        <f t="shared" si="17"/>
        <v>7.6673478585970192E-2</v>
      </c>
      <c r="G76" s="3">
        <f t="shared" si="18"/>
        <v>-0.10300724296009658</v>
      </c>
      <c r="H76" s="3">
        <f t="shared" si="19"/>
        <v>-7.2632703791868092E-2</v>
      </c>
      <c r="I76" s="3">
        <f t="shared" si="20"/>
        <v>5.7970959322206514E-2</v>
      </c>
      <c r="J76" s="12">
        <f t="shared" si="21"/>
        <v>-0.51345558672555591</v>
      </c>
      <c r="K76" s="12">
        <f t="shared" si="22"/>
        <v>-0.53978935109968229</v>
      </c>
      <c r="L76" s="15">
        <f t="shared" si="23"/>
        <v>-0.55445109556934391</v>
      </c>
    </row>
    <row r="77" spans="1:12">
      <c r="A77" s="22">
        <v>1.48</v>
      </c>
      <c r="B77" s="23">
        <v>-0.52</v>
      </c>
      <c r="C77" s="3">
        <f t="shared" si="14"/>
        <v>-0.63536354866876821</v>
      </c>
      <c r="D77" s="3">
        <f t="shared" si="15"/>
        <v>-3.9894807310900032E-2</v>
      </c>
      <c r="E77" s="3">
        <f t="shared" si="16"/>
        <v>0.20844782865282499</v>
      </c>
      <c r="F77" s="3">
        <f t="shared" si="17"/>
        <v>3.9580224839252227E-2</v>
      </c>
      <c r="G77" s="3">
        <f t="shared" si="18"/>
        <v>-0.12109227658250508</v>
      </c>
      <c r="H77" s="3">
        <f t="shared" si="19"/>
        <v>-3.9059228155506484E-2</v>
      </c>
      <c r="I77" s="3">
        <f t="shared" si="20"/>
        <v>8.2290113167563822E-2</v>
      </c>
      <c r="J77" s="12">
        <f t="shared" si="21"/>
        <v>-0.46681052732684325</v>
      </c>
      <c r="K77" s="12">
        <f t="shared" si="22"/>
        <v>-0.54832257907009607</v>
      </c>
      <c r="L77" s="15">
        <f t="shared" si="23"/>
        <v>-0.50509169405803866</v>
      </c>
    </row>
    <row r="78" spans="1:12">
      <c r="A78" s="22">
        <v>1.5</v>
      </c>
      <c r="B78" s="23">
        <v>-0.5</v>
      </c>
      <c r="C78" s="3">
        <f t="shared" si="14"/>
        <v>-0.63661977236758138</v>
      </c>
      <c r="D78" s="3">
        <f t="shared" si="15"/>
        <v>-1.1699305957206295E-16</v>
      </c>
      <c r="E78" s="3">
        <f t="shared" si="16"/>
        <v>0.21220659078919379</v>
      </c>
      <c r="F78" s="3">
        <f t="shared" si="17"/>
        <v>1.1699305957206295E-16</v>
      </c>
      <c r="G78" s="3">
        <f t="shared" si="18"/>
        <v>-0.12732395447351627</v>
      </c>
      <c r="H78" s="3">
        <f t="shared" si="19"/>
        <v>-1.1699305957206295E-16</v>
      </c>
      <c r="I78" s="3">
        <f t="shared" si="20"/>
        <v>9.0945681766797334E-2</v>
      </c>
      <c r="J78" s="12">
        <f t="shared" si="21"/>
        <v>-0.4244131815783877</v>
      </c>
      <c r="K78" s="12">
        <f t="shared" si="22"/>
        <v>-0.55173713605190389</v>
      </c>
      <c r="L78" s="15">
        <f t="shared" si="23"/>
        <v>-0.46079145428510665</v>
      </c>
    </row>
    <row r="79" spans="1:12">
      <c r="A79" s="22">
        <v>1.52</v>
      </c>
      <c r="B79" s="23">
        <v>-0.48</v>
      </c>
      <c r="C79" s="3">
        <f t="shared" si="14"/>
        <v>-0.63536354866876821</v>
      </c>
      <c r="D79" s="3">
        <f t="shared" si="15"/>
        <v>3.9894807310899796E-2</v>
      </c>
      <c r="E79" s="3">
        <f t="shared" si="16"/>
        <v>0.20844782865282502</v>
      </c>
      <c r="F79" s="3">
        <f t="shared" si="17"/>
        <v>-3.9580224839252005E-2</v>
      </c>
      <c r="G79" s="3">
        <f t="shared" si="18"/>
        <v>-0.12109227658250515</v>
      </c>
      <c r="H79" s="3">
        <f t="shared" si="19"/>
        <v>3.9059228155506262E-2</v>
      </c>
      <c r="I79" s="3">
        <f t="shared" si="20"/>
        <v>8.2290113167563794E-2</v>
      </c>
      <c r="J79" s="12">
        <f t="shared" si="21"/>
        <v>-0.38702091270504341</v>
      </c>
      <c r="K79" s="12">
        <f t="shared" si="22"/>
        <v>-0.54769341412680062</v>
      </c>
      <c r="L79" s="15">
        <f t="shared" si="23"/>
        <v>-0.4263440728037306</v>
      </c>
    </row>
    <row r="80" spans="1:12">
      <c r="A80" s="22">
        <v>1.54</v>
      </c>
      <c r="B80" s="23">
        <v>-0.46</v>
      </c>
      <c r="C80" s="3">
        <f t="shared" si="14"/>
        <v>-0.63159983531335395</v>
      </c>
      <c r="D80" s="3">
        <f t="shared" si="15"/>
        <v>7.9160449678504677E-2</v>
      </c>
      <c r="E80" s="3">
        <f t="shared" si="16"/>
        <v>0.19730469826630287</v>
      </c>
      <c r="F80" s="3">
        <f t="shared" si="17"/>
        <v>-7.6673478585969984E-2</v>
      </c>
      <c r="G80" s="3">
        <f t="shared" si="18"/>
        <v>-0.10300724296009671</v>
      </c>
      <c r="H80" s="3">
        <f t="shared" si="19"/>
        <v>7.2632703791867925E-2</v>
      </c>
      <c r="I80" s="3">
        <f t="shared" si="20"/>
        <v>5.7970959322206445E-2</v>
      </c>
      <c r="J80" s="12">
        <f t="shared" si="21"/>
        <v>-0.35513468736854642</v>
      </c>
      <c r="K80" s="12">
        <f t="shared" si="22"/>
        <v>-0.5348154089146131</v>
      </c>
      <c r="L80" s="15">
        <f t="shared" si="23"/>
        <v>-0.40421174580053876</v>
      </c>
    </row>
    <row r="81" spans="1:12">
      <c r="A81" s="22">
        <v>1.56</v>
      </c>
      <c r="B81" s="23">
        <v>-0.44</v>
      </c>
      <c r="C81" s="3">
        <f t="shared" si="14"/>
        <v>-0.62534348595847511</v>
      </c>
      <c r="D81" s="3">
        <f t="shared" si="15"/>
        <v>0.11717768446651848</v>
      </c>
      <c r="E81" s="3">
        <f t="shared" si="16"/>
        <v>0.17917195057889504</v>
      </c>
      <c r="F81" s="3">
        <f t="shared" si="17"/>
        <v>-0.10894905568780193</v>
      </c>
      <c r="G81" s="3">
        <f t="shared" si="18"/>
        <v>-7.4839142703091222E-2</v>
      </c>
      <c r="H81" s="3">
        <f t="shared" si="19"/>
        <v>9.6005132028824477E-2</v>
      </c>
      <c r="I81" s="3">
        <f t="shared" si="20"/>
        <v>2.2617271336715927E-2</v>
      </c>
      <c r="J81" s="12">
        <f t="shared" si="21"/>
        <v>-0.32899385091306166</v>
      </c>
      <c r="K81" s="12">
        <f t="shared" si="22"/>
        <v>-0.51278204930395477</v>
      </c>
      <c r="L81" s="15">
        <f t="shared" si="23"/>
        <v>-0.39415964593841435</v>
      </c>
    </row>
    <row r="82" spans="1:12">
      <c r="A82" s="22">
        <v>1.58</v>
      </c>
      <c r="B82" s="23">
        <v>-0.41999999999999899</v>
      </c>
      <c r="C82" s="3">
        <f t="shared" si="14"/>
        <v>-0.61661919155678147</v>
      </c>
      <c r="D82" s="3">
        <f t="shared" si="15"/>
        <v>0.15334695717194008</v>
      </c>
      <c r="E82" s="3">
        <f t="shared" si="16"/>
        <v>0.1546919472173757</v>
      </c>
      <c r="F82" s="3">
        <f t="shared" si="17"/>
        <v>-0.13437896293417131</v>
      </c>
      <c r="G82" s="3">
        <f t="shared" si="18"/>
        <v>-3.9345265723338546E-2</v>
      </c>
      <c r="H82" s="3">
        <f t="shared" si="19"/>
        <v>0.10589392477812805</v>
      </c>
      <c r="I82" s="3">
        <f t="shared" si="20"/>
        <v>-1.7041521405357234E-2</v>
      </c>
      <c r="J82" s="12">
        <f t="shared" si="21"/>
        <v>-0.30858028716746566</v>
      </c>
      <c r="K82" s="12">
        <f t="shared" si="22"/>
        <v>-0.48230451582497547</v>
      </c>
      <c r="L82" s="15">
        <f t="shared" si="23"/>
        <v>-0.39345211245220468</v>
      </c>
    </row>
    <row r="83" spans="1:12">
      <c r="A83" s="22">
        <v>1.6</v>
      </c>
      <c r="B83" s="23">
        <v>-0.39999999999999902</v>
      </c>
      <c r="C83" s="3">
        <f t="shared" si="14"/>
        <v>-0.60546138291252571</v>
      </c>
      <c r="D83" s="3">
        <f t="shared" si="15"/>
        <v>0.18709785675772772</v>
      </c>
      <c r="E83" s="3">
        <f t="shared" si="16"/>
        <v>0.12473190450515198</v>
      </c>
      <c r="F83" s="3">
        <f t="shared" si="17"/>
        <v>-0.15136534572813137</v>
      </c>
      <c r="G83" s="3">
        <f t="shared" si="18"/>
        <v>-1.2479259687686714E-16</v>
      </c>
      <c r="H83" s="3">
        <f t="shared" si="19"/>
        <v>0.10091023048542098</v>
      </c>
      <c r="I83" s="3">
        <f t="shared" si="20"/>
        <v>-5.3456530502207847E-2</v>
      </c>
      <c r="J83" s="12">
        <f t="shared" si="21"/>
        <v>-0.29363162164964601</v>
      </c>
      <c r="K83" s="12">
        <f t="shared" si="22"/>
        <v>-0.4449969673777775</v>
      </c>
      <c r="L83" s="15">
        <f t="shared" si="23"/>
        <v>-0.39754326739456436</v>
      </c>
    </row>
    <row r="84" spans="1:12">
      <c r="A84" s="22">
        <v>1.62</v>
      </c>
      <c r="B84" s="23">
        <v>-0.37999999999999901</v>
      </c>
      <c r="C84" s="3">
        <f t="shared" si="14"/>
        <v>-0.59191409479890822</v>
      </c>
      <c r="D84" s="3">
        <f t="shared" si="15"/>
        <v>0.21789811137560436</v>
      </c>
      <c r="E84" s="3">
        <f t="shared" si="16"/>
        <v>9.0353171891662185E-2</v>
      </c>
      <c r="F84" s="3">
        <f t="shared" si="17"/>
        <v>-0.15884088716719208</v>
      </c>
      <c r="G84" s="3">
        <f t="shared" si="18"/>
        <v>3.9345265723338733E-2</v>
      </c>
      <c r="H84" s="3">
        <f t="shared" si="19"/>
        <v>8.1753994203688299E-2</v>
      </c>
      <c r="I84" s="3">
        <f t="shared" si="20"/>
        <v>-7.9696308453387904E-2</v>
      </c>
      <c r="J84" s="12">
        <f t="shared" si="21"/>
        <v>-0.28366281153164169</v>
      </c>
      <c r="K84" s="12">
        <f t="shared" si="22"/>
        <v>-0.40315843297549503</v>
      </c>
      <c r="L84" s="15">
        <f t="shared" si="23"/>
        <v>-0.40110074722519462</v>
      </c>
    </row>
    <row r="85" spans="1:12">
      <c r="A85" s="22">
        <v>1.64</v>
      </c>
      <c r="B85" s="23">
        <v>-0.35999999999999899</v>
      </c>
      <c r="C85" s="3">
        <f t="shared" si="14"/>
        <v>-0.57603079217294717</v>
      </c>
      <c r="D85" s="3">
        <f t="shared" si="15"/>
        <v>0.24526198261106458</v>
      </c>
      <c r="E85" s="3">
        <f t="shared" si="16"/>
        <v>5.2773633119003314E-2</v>
      </c>
      <c r="F85" s="3">
        <f t="shared" si="17"/>
        <v>-0.15633587148961889</v>
      </c>
      <c r="G85" s="3">
        <f t="shared" si="18"/>
        <v>7.4839142703091027E-2</v>
      </c>
      <c r="H85" s="3">
        <f t="shared" si="19"/>
        <v>5.1115652390646839E-2</v>
      </c>
      <c r="I85" s="3">
        <f t="shared" si="20"/>
        <v>-9.0766221238395409E-2</v>
      </c>
      <c r="J85" s="12">
        <f t="shared" si="21"/>
        <v>-0.2779951764428793</v>
      </c>
      <c r="K85" s="12">
        <f t="shared" si="22"/>
        <v>-0.35949190522940722</v>
      </c>
      <c r="L85" s="15">
        <f t="shared" si="23"/>
        <v>-0.39914247407715575</v>
      </c>
    </row>
    <row r="86" spans="1:12">
      <c r="A86" s="22">
        <v>1.66</v>
      </c>
      <c r="B86" s="23">
        <v>-0.33999999999999903</v>
      </c>
      <c r="C86" s="3">
        <f t="shared" si="14"/>
        <v>-0.55787415917371552</v>
      </c>
      <c r="D86" s="3">
        <f t="shared" si="15"/>
        <v>0.26875792586834241</v>
      </c>
      <c r="E86" s="3">
        <f t="shared" si="16"/>
        <v>1.3324562083198314E-2</v>
      </c>
      <c r="F86" s="3">
        <f t="shared" si="17"/>
        <v>-0.14400769804323685</v>
      </c>
      <c r="G86" s="3">
        <f t="shared" si="18"/>
        <v>0.10300724296009657</v>
      </c>
      <c r="H86" s="3">
        <f t="shared" si="19"/>
        <v>1.3298269103633808E-2</v>
      </c>
      <c r="I86" s="3">
        <f t="shared" si="20"/>
        <v>-8.4559156399844224E-2</v>
      </c>
      <c r="J86" s="12">
        <f t="shared" si="21"/>
        <v>-0.27579167122217479</v>
      </c>
      <c r="K86" s="12">
        <f t="shared" si="22"/>
        <v>-0.31679212630531506</v>
      </c>
      <c r="L86" s="15">
        <f t="shared" si="23"/>
        <v>-0.3880530136015255</v>
      </c>
    </row>
    <row r="87" spans="1:12">
      <c r="A87" s="22">
        <v>1.68</v>
      </c>
      <c r="B87" s="23">
        <v>-0.31999999999999901</v>
      </c>
      <c r="C87" s="3">
        <f t="shared" si="14"/>
        <v>-0.53751585173668537</v>
      </c>
      <c r="D87" s="3">
        <f t="shared" si="15"/>
        <v>0.28801539608647331</v>
      </c>
      <c r="E87" s="3">
        <f t="shared" si="16"/>
        <v>-2.6596538207266481E-2</v>
      </c>
      <c r="F87" s="3">
        <f t="shared" si="17"/>
        <v>-0.12263099130553279</v>
      </c>
      <c r="G87" s="3">
        <f t="shared" si="18"/>
        <v>0.12109227658250508</v>
      </c>
      <c r="H87" s="3">
        <f t="shared" si="19"/>
        <v>-2.6386816559501286E-2</v>
      </c>
      <c r="I87" s="3">
        <f t="shared" si="20"/>
        <v>-6.2256603250172911E-2</v>
      </c>
      <c r="J87" s="12">
        <f t="shared" si="21"/>
        <v>-0.27609699385747855</v>
      </c>
      <c r="K87" s="12">
        <f t="shared" si="22"/>
        <v>-0.27763570858050624</v>
      </c>
      <c r="L87" s="15">
        <f t="shared" si="23"/>
        <v>-0.3662791283901804</v>
      </c>
    </row>
    <row r="88" spans="1:12">
      <c r="A88" s="22">
        <v>1.7</v>
      </c>
      <c r="B88" s="23">
        <v>-0.29999999999999899</v>
      </c>
      <c r="C88" s="3">
        <f t="shared" si="14"/>
        <v>-0.515036214800484</v>
      </c>
      <c r="D88" s="3">
        <f t="shared" si="15"/>
        <v>0.30273069145626275</v>
      </c>
      <c r="E88" s="3">
        <f t="shared" si="16"/>
        <v>-6.5575442872230577E-2</v>
      </c>
      <c r="F88" s="3">
        <f t="shared" si="17"/>
        <v>-9.3548928378864013E-2</v>
      </c>
      <c r="G88" s="3">
        <f t="shared" si="18"/>
        <v>0.12732395447351627</v>
      </c>
      <c r="H88" s="3">
        <f t="shared" si="19"/>
        <v>-6.2365952252575525E-2</v>
      </c>
      <c r="I88" s="3">
        <f t="shared" si="20"/>
        <v>-2.810376123095645E-2</v>
      </c>
      <c r="J88" s="12">
        <f t="shared" si="21"/>
        <v>-0.27788096621645186</v>
      </c>
      <c r="K88" s="12">
        <f t="shared" si="22"/>
        <v>-0.24410594012179962</v>
      </c>
      <c r="L88" s="15">
        <f t="shared" si="23"/>
        <v>-0.33457565360533159</v>
      </c>
    </row>
    <row r="89" spans="1:12">
      <c r="A89" s="22">
        <v>1.72</v>
      </c>
      <c r="B89" s="23">
        <v>-0.27999999999999903</v>
      </c>
      <c r="C89" s="3">
        <f t="shared" si="14"/>
        <v>-0.49052396522213015</v>
      </c>
      <c r="D89" s="3">
        <f t="shared" si="15"/>
        <v>0.3126717429792375</v>
      </c>
      <c r="E89" s="3">
        <f t="shared" si="16"/>
        <v>-0.10223130478129333</v>
      </c>
      <c r="F89" s="3">
        <f t="shared" si="17"/>
        <v>-5.8588842233259691E-2</v>
      </c>
      <c r="G89" s="3">
        <f t="shared" si="18"/>
        <v>0.12109227658250515</v>
      </c>
      <c r="H89" s="3">
        <f t="shared" si="19"/>
        <v>-8.958597528944752E-2</v>
      </c>
      <c r="I89" s="3">
        <f t="shared" si="20"/>
        <v>1.1398516374542698E-2</v>
      </c>
      <c r="J89" s="12">
        <f t="shared" si="21"/>
        <v>-0.28008352702418599</v>
      </c>
      <c r="K89" s="12">
        <f t="shared" si="22"/>
        <v>-0.21758009267494055</v>
      </c>
      <c r="L89" s="15">
        <f t="shared" si="23"/>
        <v>-0.29576755158984536</v>
      </c>
    </row>
    <row r="90" spans="1:12">
      <c r="A90" s="22">
        <v>1.74</v>
      </c>
      <c r="B90" s="23">
        <v>-0.25999999999999901</v>
      </c>
      <c r="C90" s="3">
        <f t="shared" si="14"/>
        <v>-0.46407584165212729</v>
      </c>
      <c r="D90" s="3">
        <f t="shared" si="15"/>
        <v>0.3176817743343841</v>
      </c>
      <c r="E90" s="3">
        <f t="shared" si="16"/>
        <v>-0.13526557175181531</v>
      </c>
      <c r="F90" s="3">
        <f t="shared" si="17"/>
        <v>-1.9947403655450092E-2</v>
      </c>
      <c r="G90" s="3">
        <f t="shared" si="18"/>
        <v>0.10300724296009699</v>
      </c>
      <c r="H90" s="3">
        <f t="shared" si="19"/>
        <v>-0.10422391432641248</v>
      </c>
      <c r="I90" s="3">
        <f t="shared" si="20"/>
        <v>4.8731133178282697E-2</v>
      </c>
      <c r="J90" s="12">
        <f t="shared" si="21"/>
        <v>-0.28165963906955849</v>
      </c>
      <c r="K90" s="12">
        <f t="shared" si="22"/>
        <v>-0.1985997997649116</v>
      </c>
      <c r="L90" s="15">
        <f t="shared" si="23"/>
        <v>-0.25409258091304138</v>
      </c>
    </row>
    <row r="91" spans="1:12">
      <c r="A91" s="22">
        <v>1.76</v>
      </c>
      <c r="B91" s="23">
        <v>-0.23999999999999899</v>
      </c>
      <c r="C91" s="3">
        <f t="shared" si="14"/>
        <v>-0.43579622275120855</v>
      </c>
      <c r="D91" s="3">
        <f t="shared" si="15"/>
        <v>0.3176817743343841</v>
      </c>
      <c r="E91" s="3">
        <f t="shared" si="16"/>
        <v>-0.16350798840737635</v>
      </c>
      <c r="F91" s="3">
        <f t="shared" si="17"/>
        <v>1.9947403655449818E-2</v>
      </c>
      <c r="G91" s="3">
        <f t="shared" si="18"/>
        <v>7.4839142703091235E-2</v>
      </c>
      <c r="H91" s="3">
        <f t="shared" si="19"/>
        <v>-0.10422391432641261</v>
      </c>
      <c r="I91" s="3">
        <f t="shared" si="20"/>
        <v>7.6787978819526426E-2</v>
      </c>
      <c r="J91" s="12">
        <f t="shared" si="21"/>
        <v>-0.28162243682420079</v>
      </c>
      <c r="K91" s="12">
        <f t="shared" si="22"/>
        <v>-0.18683589046565974</v>
      </c>
      <c r="L91" s="15">
        <f t="shared" si="23"/>
        <v>-0.2142718259725459</v>
      </c>
    </row>
    <row r="92" spans="1:12">
      <c r="A92" s="22">
        <v>1.78</v>
      </c>
      <c r="B92" s="23">
        <v>-0.219999999999999</v>
      </c>
      <c r="C92" s="3">
        <f t="shared" si="14"/>
        <v>-0.40579671525544631</v>
      </c>
      <c r="D92" s="3">
        <f t="shared" si="15"/>
        <v>0.31267174297923755</v>
      </c>
      <c r="E92" s="3">
        <f t="shared" si="16"/>
        <v>-0.18595805305790519</v>
      </c>
      <c r="F92" s="3">
        <f t="shared" si="17"/>
        <v>5.8588842233259435E-2</v>
      </c>
      <c r="G92" s="3">
        <f t="shared" si="18"/>
        <v>3.934526572333856E-2</v>
      </c>
      <c r="H92" s="3">
        <f t="shared" si="19"/>
        <v>-8.9585975289447464E-2</v>
      </c>
      <c r="I92" s="3">
        <f t="shared" si="20"/>
        <v>9.0228547901907707E-2</v>
      </c>
      <c r="J92" s="12">
        <f t="shared" si="21"/>
        <v>-0.27908302533411394</v>
      </c>
      <c r="K92" s="12">
        <f t="shared" si="22"/>
        <v>-0.18114891737751593</v>
      </c>
      <c r="L92" s="15">
        <f t="shared" si="23"/>
        <v>-0.18050634476505567</v>
      </c>
    </row>
    <row r="93" spans="1:12">
      <c r="A93" s="22">
        <v>1.8</v>
      </c>
      <c r="B93" s="23">
        <v>-0.19999999999999901</v>
      </c>
      <c r="C93" s="3">
        <f t="shared" si="14"/>
        <v>-0.37419571351545577</v>
      </c>
      <c r="D93" s="3">
        <f t="shared" si="15"/>
        <v>0.30273069145626286</v>
      </c>
      <c r="E93" s="3">
        <f t="shared" si="16"/>
        <v>-0.20182046097084183</v>
      </c>
      <c r="F93" s="3">
        <f t="shared" si="17"/>
        <v>9.3548928378863805E-2</v>
      </c>
      <c r="G93" s="3">
        <f t="shared" si="18"/>
        <v>1.4039167148647555E-16</v>
      </c>
      <c r="H93" s="3">
        <f t="shared" si="19"/>
        <v>-6.236595225257606E-2</v>
      </c>
      <c r="I93" s="3">
        <f t="shared" si="20"/>
        <v>8.649448327321789E-2</v>
      </c>
      <c r="J93" s="12">
        <f t="shared" si="21"/>
        <v>-0.27328548303003475</v>
      </c>
      <c r="K93" s="12">
        <f t="shared" si="22"/>
        <v>-0.1797365546511708</v>
      </c>
      <c r="L93" s="15">
        <f t="shared" si="23"/>
        <v>-0.15560802363052895</v>
      </c>
    </row>
    <row r="94" spans="1:12">
      <c r="A94" s="22">
        <v>1.82</v>
      </c>
      <c r="B94" s="23">
        <v>-0.17999999999999899</v>
      </c>
      <c r="C94" s="3">
        <f t="shared" si="14"/>
        <v>-0.34111793224797932</v>
      </c>
      <c r="D94" s="3">
        <f t="shared" si="15"/>
        <v>0.28801539608647342</v>
      </c>
      <c r="E94" s="3">
        <f t="shared" si="16"/>
        <v>-0.21053327843778458</v>
      </c>
      <c r="F94" s="3">
        <f t="shared" si="17"/>
        <v>0.12263099130553261</v>
      </c>
      <c r="G94" s="3">
        <f t="shared" si="18"/>
        <v>-3.934526572333872E-2</v>
      </c>
      <c r="H94" s="3">
        <f t="shared" si="19"/>
        <v>-2.6386816559501917E-2</v>
      </c>
      <c r="I94" s="3">
        <f t="shared" si="20"/>
        <v>6.6296548807446551E-2</v>
      </c>
      <c r="J94" s="12">
        <f t="shared" si="21"/>
        <v>-0.26363581459929047</v>
      </c>
      <c r="K94" s="12">
        <f t="shared" si="22"/>
        <v>-0.18035008901709657</v>
      </c>
      <c r="L94" s="15">
        <f t="shared" si="23"/>
        <v>-0.14044035676915195</v>
      </c>
    </row>
    <row r="95" spans="1:12">
      <c r="A95" s="22">
        <v>1.84</v>
      </c>
      <c r="B95" s="23">
        <v>-0.159999999999999</v>
      </c>
      <c r="C95" s="3">
        <f t="shared" si="14"/>
        <v>-0.30669391434387999</v>
      </c>
      <c r="D95" s="3">
        <f t="shared" si="15"/>
        <v>0.26875792586834252</v>
      </c>
      <c r="E95" s="3">
        <f t="shared" si="16"/>
        <v>-0.21178784955625607</v>
      </c>
      <c r="F95" s="3">
        <f t="shared" si="17"/>
        <v>0.14400769804323674</v>
      </c>
      <c r="G95" s="3">
        <f t="shared" si="18"/>
        <v>-7.4839142703091013E-2</v>
      </c>
      <c r="H95" s="3">
        <f t="shared" si="19"/>
        <v>1.3298269103633537E-2</v>
      </c>
      <c r="I95" s="3">
        <f t="shared" si="20"/>
        <v>3.3479338419005591E-2</v>
      </c>
      <c r="J95" s="12">
        <f t="shared" si="21"/>
        <v>-0.24972383803179354</v>
      </c>
      <c r="K95" s="12">
        <f t="shared" si="22"/>
        <v>-0.18055528269164783</v>
      </c>
      <c r="L95" s="15">
        <f t="shared" si="23"/>
        <v>-0.13377767516900868</v>
      </c>
    </row>
    <row r="96" spans="1:12">
      <c r="A96" s="22">
        <v>1.86</v>
      </c>
      <c r="B96" s="23">
        <v>-0.13999999999999899</v>
      </c>
      <c r="C96" s="3">
        <f t="shared" si="14"/>
        <v>-0.27105951567498632</v>
      </c>
      <c r="D96" s="3">
        <f t="shared" si="15"/>
        <v>0.24526198261106474</v>
      </c>
      <c r="E96" s="3">
        <f t="shared" si="16"/>
        <v>-0.20553973051892718</v>
      </c>
      <c r="F96" s="3">
        <f t="shared" si="17"/>
        <v>0.15633587148961883</v>
      </c>
      <c r="G96" s="3">
        <f t="shared" si="18"/>
        <v>-0.10300724296009682</v>
      </c>
      <c r="H96" s="3">
        <f t="shared" si="19"/>
        <v>5.1115652390646603E-2</v>
      </c>
      <c r="I96" s="3">
        <f t="shared" si="20"/>
        <v>-5.7105266070846305E-3</v>
      </c>
      <c r="J96" s="12">
        <f t="shared" si="21"/>
        <v>-0.23133726358284876</v>
      </c>
      <c r="K96" s="12">
        <f t="shared" si="22"/>
        <v>-0.17800863505332676</v>
      </c>
      <c r="L96" s="15">
        <f t="shared" si="23"/>
        <v>-0.13260350926976477</v>
      </c>
    </row>
    <row r="97" spans="1:12">
      <c r="A97" s="22">
        <v>1.88</v>
      </c>
      <c r="B97" s="23">
        <v>-0.119999999999999</v>
      </c>
      <c r="C97" s="3">
        <f t="shared" si="14"/>
        <v>-0.23435536893303788</v>
      </c>
      <c r="D97" s="3">
        <f t="shared" si="15"/>
        <v>0.21789811137560458</v>
      </c>
      <c r="E97" s="3">
        <f t="shared" si="16"/>
        <v>-0.19201026405764912</v>
      </c>
      <c r="F97" s="3">
        <f t="shared" si="17"/>
        <v>0.15884088716719208</v>
      </c>
      <c r="G97" s="3">
        <f t="shared" si="18"/>
        <v>-0.12109227658250507</v>
      </c>
      <c r="H97" s="3">
        <f t="shared" si="19"/>
        <v>8.1753994203688132E-2</v>
      </c>
      <c r="I97" s="3">
        <f t="shared" si="20"/>
        <v>-4.3813416334839921E-2</v>
      </c>
      <c r="J97" s="12">
        <f t="shared" si="21"/>
        <v>-0.20846752161508242</v>
      </c>
      <c r="K97" s="12">
        <f t="shared" si="22"/>
        <v>-0.17071891103039541</v>
      </c>
      <c r="L97" s="15">
        <f t="shared" si="23"/>
        <v>-0.13277833316154719</v>
      </c>
    </row>
    <row r="98" spans="1:12">
      <c r="A98" s="22">
        <v>1.9</v>
      </c>
      <c r="B98" s="23">
        <v>-9.9999999999999006E-2</v>
      </c>
      <c r="C98" s="3">
        <f t="shared" si="14"/>
        <v>-0.19672632861669334</v>
      </c>
      <c r="D98" s="3">
        <f t="shared" si="15"/>
        <v>0.18709785675772792</v>
      </c>
      <c r="E98" s="3">
        <f t="shared" si="16"/>
        <v>-0.17167873826682828</v>
      </c>
      <c r="F98" s="3">
        <f t="shared" si="17"/>
        <v>0.15136534572813146</v>
      </c>
      <c r="G98" s="3">
        <f t="shared" si="18"/>
        <v>-0.12732395447351627</v>
      </c>
      <c r="H98" s="3">
        <f t="shared" si="19"/>
        <v>0.10091023048542078</v>
      </c>
      <c r="I98" s="3">
        <f t="shared" si="20"/>
        <v>-7.3576602114354461E-2</v>
      </c>
      <c r="J98" s="12">
        <f t="shared" si="21"/>
        <v>-0.18130721012579371</v>
      </c>
      <c r="K98" s="12">
        <f t="shared" si="22"/>
        <v>-0.15726581887117852</v>
      </c>
      <c r="L98" s="15">
        <f t="shared" si="23"/>
        <v>-0.1299321905001122</v>
      </c>
    </row>
    <row r="99" spans="1:12">
      <c r="A99" s="22">
        <v>1.92</v>
      </c>
      <c r="B99" s="23">
        <v>-7.9999999999999002E-2</v>
      </c>
      <c r="C99" s="3">
        <f t="shared" si="14"/>
        <v>-0.15832089935700971</v>
      </c>
      <c r="D99" s="3">
        <f t="shared" si="15"/>
        <v>0.15334695717194033</v>
      </c>
      <c r="E99" s="3">
        <f t="shared" si="16"/>
        <v>-0.14526540758373613</v>
      </c>
      <c r="F99" s="3">
        <f t="shared" si="17"/>
        <v>0.13437896293417145</v>
      </c>
      <c r="G99" s="3">
        <f t="shared" si="18"/>
        <v>-0.12109227658250517</v>
      </c>
      <c r="H99" s="3">
        <f t="shared" si="19"/>
        <v>0.10589392477812803</v>
      </c>
      <c r="I99" s="3">
        <f t="shared" si="20"/>
        <v>-8.9334783708353488E-2</v>
      </c>
      <c r="J99" s="12">
        <f t="shared" si="21"/>
        <v>-0.15023934976880551</v>
      </c>
      <c r="K99" s="12">
        <f t="shared" si="22"/>
        <v>-0.13695266341713924</v>
      </c>
      <c r="L99" s="15">
        <f t="shared" si="23"/>
        <v>-0.1203935223473647</v>
      </c>
    </row>
    <row r="100" spans="1:12">
      <c r="A100" s="22">
        <v>1.94</v>
      </c>
      <c r="B100" s="23">
        <v>-5.9999999999999103E-2</v>
      </c>
      <c r="C100" s="3">
        <f t="shared" si="14"/>
        <v>-0.11929064983750221</v>
      </c>
      <c r="D100" s="3">
        <f t="shared" si="15"/>
        <v>0.11717768446651874</v>
      </c>
      <c r="E100" s="3">
        <f t="shared" si="16"/>
        <v>-0.11370597741599338</v>
      </c>
      <c r="F100" s="3">
        <f t="shared" si="17"/>
        <v>0.10894905568780212</v>
      </c>
      <c r="G100" s="3">
        <f t="shared" si="18"/>
        <v>-0.10300724296009699</v>
      </c>
      <c r="H100" s="3">
        <f t="shared" si="19"/>
        <v>9.6005132028824589E-2</v>
      </c>
      <c r="I100" s="3">
        <f t="shared" si="20"/>
        <v>-8.8088455936683185E-2</v>
      </c>
      <c r="J100" s="12">
        <f t="shared" si="21"/>
        <v>-0.11581894278697684</v>
      </c>
      <c r="K100" s="12">
        <f t="shared" si="22"/>
        <v>-0.1098771300592717</v>
      </c>
      <c r="L100" s="15">
        <f t="shared" si="23"/>
        <v>-0.1019604539671303</v>
      </c>
    </row>
    <row r="101" spans="1:12">
      <c r="A101" s="22">
        <v>1.96</v>
      </c>
      <c r="B101" s="23">
        <v>-3.9999999999999002E-2</v>
      </c>
      <c r="C101" s="3">
        <f t="shared" si="14"/>
        <v>-7.9789614621800536E-2</v>
      </c>
      <c r="D101" s="3">
        <f t="shared" si="15"/>
        <v>7.9160449678504941E-2</v>
      </c>
      <c r="E101" s="3">
        <f t="shared" si="16"/>
        <v>-7.8118456311012899E-2</v>
      </c>
      <c r="F101" s="3">
        <f t="shared" si="17"/>
        <v>7.6673478585970234E-2</v>
      </c>
      <c r="G101" s="3">
        <f t="shared" si="18"/>
        <v>-7.4839142703091249E-2</v>
      </c>
      <c r="H101" s="3">
        <f t="shared" si="19"/>
        <v>7.2632703791868397E-2</v>
      </c>
      <c r="I101" s="3">
        <f t="shared" si="20"/>
        <v>-7.007485217459021E-2</v>
      </c>
      <c r="J101" s="12">
        <f t="shared" si="21"/>
        <v>-7.8747621254308495E-2</v>
      </c>
      <c r="K101" s="12">
        <f t="shared" si="22"/>
        <v>-7.691328537142951E-2</v>
      </c>
      <c r="L101" s="15">
        <f t="shared" si="23"/>
        <v>-7.4355433754151323E-2</v>
      </c>
    </row>
    <row r="102" spans="1:12">
      <c r="A102" s="22">
        <v>1.98</v>
      </c>
      <c r="B102" s="23">
        <v>-1.9999999999999001E-2</v>
      </c>
      <c r="C102" s="3">
        <f t="shared" si="14"/>
        <v>-3.9973686249593583E-2</v>
      </c>
      <c r="D102" s="3">
        <f t="shared" si="15"/>
        <v>3.9894807310900067E-2</v>
      </c>
      <c r="E102" s="3">
        <f t="shared" si="16"/>
        <v>-3.9763549945833983E-2</v>
      </c>
      <c r="F102" s="3">
        <f t="shared" si="17"/>
        <v>3.9580224839252269E-2</v>
      </c>
      <c r="G102" s="3">
        <f t="shared" si="18"/>
        <v>-3.9345265723339004E-2</v>
      </c>
      <c r="H102" s="3">
        <f t="shared" si="19"/>
        <v>3.9059228155506165E-2</v>
      </c>
      <c r="I102" s="3">
        <f t="shared" si="20"/>
        <v>-3.8722787953569739E-2</v>
      </c>
      <c r="J102" s="12">
        <f t="shared" si="21"/>
        <v>-3.9842428884527499E-2</v>
      </c>
      <c r="K102" s="12">
        <f t="shared" si="22"/>
        <v>-3.9607469768614234E-2</v>
      </c>
      <c r="L102" s="15">
        <f t="shared" si="23"/>
        <v>-3.9271029566677808E-2</v>
      </c>
    </row>
    <row r="103" spans="1:12">
      <c r="A103" s="22">
        <v>2</v>
      </c>
      <c r="B103" s="23">
        <v>0</v>
      </c>
      <c r="C103" s="3">
        <f t="shared" si="14"/>
        <v>-1.5599074609608395E-16</v>
      </c>
      <c r="D103" s="3">
        <f t="shared" si="15"/>
        <v>1.5599074609608395E-16</v>
      </c>
      <c r="E103" s="3">
        <f t="shared" si="16"/>
        <v>-1.5599074609608395E-16</v>
      </c>
      <c r="F103" s="3">
        <f t="shared" si="17"/>
        <v>1.5599074609608395E-16</v>
      </c>
      <c r="G103" s="3">
        <f t="shared" si="18"/>
        <v>-1.5599074609608393E-16</v>
      </c>
      <c r="H103" s="3">
        <f t="shared" si="19"/>
        <v>1.5599074609608395E-16</v>
      </c>
      <c r="I103" s="3">
        <f t="shared" si="20"/>
        <v>-1.5599074609608393E-16</v>
      </c>
      <c r="J103" s="12">
        <f t="shared" si="21"/>
        <v>-1.5599074609608395E-16</v>
      </c>
      <c r="K103" s="12">
        <f t="shared" si="22"/>
        <v>-1.5599074609608393E-16</v>
      </c>
      <c r="L103" s="15">
        <f t="shared" si="23"/>
        <v>-1.559907460960839E-16</v>
      </c>
    </row>
    <row r="104" spans="1:12">
      <c r="A104" s="22">
        <v>2.02</v>
      </c>
      <c r="B104" s="23">
        <v>2.0000000000001E-2</v>
      </c>
      <c r="C104" s="3">
        <f t="shared" si="14"/>
        <v>3.9973686249593271E-2</v>
      </c>
      <c r="D104" s="3">
        <f t="shared" si="15"/>
        <v>-3.9894807310899755E-2</v>
      </c>
      <c r="E104" s="3">
        <f t="shared" si="16"/>
        <v>3.9763549945833677E-2</v>
      </c>
      <c r="F104" s="3">
        <f t="shared" si="17"/>
        <v>-3.9580224839251971E-2</v>
      </c>
      <c r="G104" s="3">
        <f t="shared" si="18"/>
        <v>3.9345265723338706E-2</v>
      </c>
      <c r="H104" s="3">
        <f t="shared" si="19"/>
        <v>-3.9059228155505873E-2</v>
      </c>
      <c r="I104" s="3">
        <f t="shared" si="20"/>
        <v>3.8722787953569461E-2</v>
      </c>
      <c r="J104" s="12">
        <f t="shared" si="21"/>
        <v>3.9842428884527194E-2</v>
      </c>
      <c r="K104" s="12">
        <f t="shared" si="22"/>
        <v>3.9607469768613929E-2</v>
      </c>
      <c r="L104" s="15">
        <f t="shared" si="23"/>
        <v>3.9271029566677516E-2</v>
      </c>
    </row>
    <row r="105" spans="1:12">
      <c r="A105" s="22">
        <v>2.04</v>
      </c>
      <c r="B105" s="23">
        <v>4.0000000000001E-2</v>
      </c>
      <c r="C105" s="3">
        <f t="shared" si="14"/>
        <v>7.9789614621800231E-2</v>
      </c>
      <c r="D105" s="3">
        <f t="shared" si="15"/>
        <v>-7.9160449678504635E-2</v>
      </c>
      <c r="E105" s="3">
        <f t="shared" si="16"/>
        <v>7.8118456311012593E-2</v>
      </c>
      <c r="F105" s="3">
        <f t="shared" si="17"/>
        <v>-7.6673478585969956E-2</v>
      </c>
      <c r="G105" s="3">
        <f t="shared" si="18"/>
        <v>7.483914270309136E-2</v>
      </c>
      <c r="H105" s="3">
        <f t="shared" si="19"/>
        <v>-7.2632703791868161E-2</v>
      </c>
      <c r="I105" s="3">
        <f t="shared" si="20"/>
        <v>7.0074852174590002E-2</v>
      </c>
      <c r="J105" s="12">
        <f t="shared" si="21"/>
        <v>7.8747621254308189E-2</v>
      </c>
      <c r="K105" s="12">
        <f t="shared" si="22"/>
        <v>7.6913285371429593E-2</v>
      </c>
      <c r="L105" s="15">
        <f t="shared" si="23"/>
        <v>7.4355433754151434E-2</v>
      </c>
    </row>
    <row r="106" spans="1:12">
      <c r="A106" s="22">
        <v>2.06</v>
      </c>
      <c r="B106" s="23">
        <v>6.0000000000000997E-2</v>
      </c>
      <c r="C106" s="3">
        <f t="shared" si="14"/>
        <v>0.1192906498375019</v>
      </c>
      <c r="D106" s="3">
        <f t="shared" si="15"/>
        <v>-0.11717768446651844</v>
      </c>
      <c r="E106" s="3">
        <f t="shared" si="16"/>
        <v>0.11370597741599311</v>
      </c>
      <c r="F106" s="3">
        <f t="shared" si="17"/>
        <v>-0.1089490556878019</v>
      </c>
      <c r="G106" s="3">
        <f t="shared" si="18"/>
        <v>0.10300724296009656</v>
      </c>
      <c r="H106" s="3">
        <f t="shared" si="19"/>
        <v>-9.600513202882445E-2</v>
      </c>
      <c r="I106" s="3">
        <f t="shared" si="20"/>
        <v>8.8088455936683102E-2</v>
      </c>
      <c r="J106" s="12">
        <f t="shared" si="21"/>
        <v>0.11581894278697658</v>
      </c>
      <c r="K106" s="12">
        <f t="shared" si="22"/>
        <v>0.10987713005927123</v>
      </c>
      <c r="L106" s="15">
        <f t="shared" si="23"/>
        <v>0.10196045396712988</v>
      </c>
    </row>
    <row r="107" spans="1:12">
      <c r="A107" s="22">
        <v>2.08</v>
      </c>
      <c r="B107" s="23">
        <v>8.0000000000001001E-2</v>
      </c>
      <c r="C107" s="3">
        <f t="shared" si="14"/>
        <v>0.15832089935700941</v>
      </c>
      <c r="D107" s="3">
        <f t="shared" si="15"/>
        <v>-0.15334695717194002</v>
      </c>
      <c r="E107" s="3">
        <f t="shared" si="16"/>
        <v>0.14526540758373591</v>
      </c>
      <c r="F107" s="3">
        <f t="shared" si="17"/>
        <v>-0.13437896293417129</v>
      </c>
      <c r="G107" s="3">
        <f t="shared" si="18"/>
        <v>0.12109227658250507</v>
      </c>
      <c r="H107" s="3">
        <f t="shared" si="19"/>
        <v>-0.10589392477812801</v>
      </c>
      <c r="I107" s="3">
        <f t="shared" si="20"/>
        <v>8.9334783708353543E-2</v>
      </c>
      <c r="J107" s="12">
        <f t="shared" si="21"/>
        <v>0.15023934976880529</v>
      </c>
      <c r="K107" s="12">
        <f t="shared" si="22"/>
        <v>0.13695266341713908</v>
      </c>
      <c r="L107" s="15">
        <f t="shared" si="23"/>
        <v>0.12039352234736461</v>
      </c>
    </row>
    <row r="108" spans="1:12">
      <c r="A108" s="22">
        <v>2.1</v>
      </c>
      <c r="B108" s="23">
        <v>0.100000000000001</v>
      </c>
      <c r="C108" s="3">
        <f t="shared" si="14"/>
        <v>0.19672632861669304</v>
      </c>
      <c r="D108" s="3">
        <f t="shared" si="15"/>
        <v>-0.18709785675772769</v>
      </c>
      <c r="E108" s="3">
        <f t="shared" si="16"/>
        <v>0.17167873826682808</v>
      </c>
      <c r="F108" s="3">
        <f t="shared" si="17"/>
        <v>-0.15136534572813137</v>
      </c>
      <c r="G108" s="3">
        <f t="shared" si="18"/>
        <v>0.12732395447351627</v>
      </c>
      <c r="H108" s="3">
        <f t="shared" si="19"/>
        <v>-0.10091023048542087</v>
      </c>
      <c r="I108" s="3">
        <f t="shared" si="20"/>
        <v>7.3576602114354642E-2</v>
      </c>
      <c r="J108" s="12">
        <f t="shared" si="21"/>
        <v>0.18130721012579343</v>
      </c>
      <c r="K108" s="12">
        <f t="shared" si="22"/>
        <v>0.15726581887117833</v>
      </c>
      <c r="L108" s="15">
        <f t="shared" si="23"/>
        <v>0.12993219050011209</v>
      </c>
    </row>
    <row r="109" spans="1:12">
      <c r="A109" s="22">
        <v>2.12</v>
      </c>
      <c r="B109" s="23">
        <v>0.12000000000000099</v>
      </c>
      <c r="C109" s="3">
        <f t="shared" si="14"/>
        <v>0.23435536893303754</v>
      </c>
      <c r="D109" s="3">
        <f t="shared" si="15"/>
        <v>-0.21789811137560433</v>
      </c>
      <c r="E109" s="3">
        <f t="shared" si="16"/>
        <v>0.19201026405764898</v>
      </c>
      <c r="F109" s="3">
        <f t="shared" si="17"/>
        <v>-0.15884088716719208</v>
      </c>
      <c r="G109" s="3">
        <f t="shared" si="18"/>
        <v>0.12109227658250503</v>
      </c>
      <c r="H109" s="3">
        <f t="shared" si="19"/>
        <v>-8.1753994203688327E-2</v>
      </c>
      <c r="I109" s="3">
        <f t="shared" si="20"/>
        <v>4.3813416334840191E-2</v>
      </c>
      <c r="J109" s="12">
        <f t="shared" si="21"/>
        <v>0.2084675216150822</v>
      </c>
      <c r="K109" s="12">
        <f t="shared" si="22"/>
        <v>0.17071891103039516</v>
      </c>
      <c r="L109" s="15">
        <f t="shared" si="23"/>
        <v>0.13277833316154702</v>
      </c>
    </row>
    <row r="110" spans="1:12">
      <c r="A110" s="22">
        <v>2.14</v>
      </c>
      <c r="B110" s="23">
        <v>0.14000000000000101</v>
      </c>
      <c r="C110" s="3">
        <f t="shared" si="14"/>
        <v>0.27105951567498654</v>
      </c>
      <c r="D110" s="3">
        <f t="shared" si="15"/>
        <v>-0.24526198261106494</v>
      </c>
      <c r="E110" s="3">
        <f t="shared" si="16"/>
        <v>0.20553973051892713</v>
      </c>
      <c r="F110" s="3">
        <f t="shared" si="17"/>
        <v>-0.15633587148961878</v>
      </c>
      <c r="G110" s="3">
        <f t="shared" si="18"/>
        <v>0.10300724296009647</v>
      </c>
      <c r="H110" s="3">
        <f t="shared" si="19"/>
        <v>-5.1115652390646873E-2</v>
      </c>
      <c r="I110" s="3">
        <f t="shared" si="20"/>
        <v>5.7105266070849427E-3</v>
      </c>
      <c r="J110" s="12">
        <f t="shared" si="21"/>
        <v>0.23133726358284873</v>
      </c>
      <c r="K110" s="12">
        <f t="shared" si="22"/>
        <v>0.17800863505332643</v>
      </c>
      <c r="L110" s="15">
        <f t="shared" si="23"/>
        <v>0.1326035092697645</v>
      </c>
    </row>
    <row r="111" spans="1:12">
      <c r="A111" s="22">
        <v>2.16</v>
      </c>
      <c r="B111" s="23">
        <v>0.160000000000001</v>
      </c>
      <c r="C111" s="3">
        <f t="shared" si="14"/>
        <v>0.30669391434388021</v>
      </c>
      <c r="D111" s="3">
        <f t="shared" si="15"/>
        <v>-0.26875792586834268</v>
      </c>
      <c r="E111" s="3">
        <f t="shared" si="16"/>
        <v>0.2117878495562561</v>
      </c>
      <c r="F111" s="3">
        <f t="shared" si="17"/>
        <v>-0.14400769804323663</v>
      </c>
      <c r="G111" s="3">
        <f t="shared" si="18"/>
        <v>7.4839142703091263E-2</v>
      </c>
      <c r="H111" s="3">
        <f t="shared" si="19"/>
        <v>-1.3298269103633098E-2</v>
      </c>
      <c r="I111" s="3">
        <f t="shared" si="20"/>
        <v>-3.34793384190053E-2</v>
      </c>
      <c r="J111" s="12">
        <f t="shared" si="21"/>
        <v>0.24972383803179363</v>
      </c>
      <c r="K111" s="12">
        <f t="shared" si="22"/>
        <v>0.18055528269164828</v>
      </c>
      <c r="L111" s="15">
        <f t="shared" si="23"/>
        <v>0.13377767516900987</v>
      </c>
    </row>
    <row r="112" spans="1:12">
      <c r="A112" s="22">
        <v>2.1800000000000002</v>
      </c>
      <c r="B112" s="23">
        <v>0.18000000000000099</v>
      </c>
      <c r="C112" s="3">
        <f t="shared" si="14"/>
        <v>0.34111793224797954</v>
      </c>
      <c r="D112" s="3">
        <f t="shared" si="15"/>
        <v>-0.28801539608647347</v>
      </c>
      <c r="E112" s="3">
        <f t="shared" si="16"/>
        <v>0.2105332784377846</v>
      </c>
      <c r="F112" s="3">
        <f t="shared" si="17"/>
        <v>-0.12263099130553244</v>
      </c>
      <c r="G112" s="3">
        <f t="shared" si="18"/>
        <v>3.9345265723338588E-2</v>
      </c>
      <c r="H112" s="3">
        <f t="shared" si="19"/>
        <v>2.6386816559501612E-2</v>
      </c>
      <c r="I112" s="3">
        <f t="shared" si="20"/>
        <v>-6.6296548807446787E-2</v>
      </c>
      <c r="J112" s="12">
        <f t="shared" si="21"/>
        <v>0.26363581459929064</v>
      </c>
      <c r="K112" s="12">
        <f t="shared" si="22"/>
        <v>0.18035008901709676</v>
      </c>
      <c r="L112" s="15">
        <f t="shared" si="23"/>
        <v>0.14044035676915159</v>
      </c>
    </row>
    <row r="113" spans="1:12">
      <c r="A113" s="22">
        <v>2.2000000000000002</v>
      </c>
      <c r="B113" s="23">
        <v>0.20000000000000101</v>
      </c>
      <c r="C113" s="3">
        <f t="shared" si="14"/>
        <v>0.37419571351545594</v>
      </c>
      <c r="D113" s="3">
        <f t="shared" si="15"/>
        <v>-0.30273069145626291</v>
      </c>
      <c r="E113" s="3">
        <f t="shared" si="16"/>
        <v>0.20182046097084194</v>
      </c>
      <c r="F113" s="3">
        <f t="shared" si="17"/>
        <v>-9.3548928378863597E-2</v>
      </c>
      <c r="G113" s="3">
        <f t="shared" si="18"/>
        <v>-2.8075573399134118E-16</v>
      </c>
      <c r="H113" s="3">
        <f t="shared" si="19"/>
        <v>6.2365952252575796E-2</v>
      </c>
      <c r="I113" s="3">
        <f t="shared" si="20"/>
        <v>-8.6494483273217987E-2</v>
      </c>
      <c r="J113" s="12">
        <f t="shared" si="21"/>
        <v>0.27328548303003497</v>
      </c>
      <c r="K113" s="12">
        <f t="shared" si="22"/>
        <v>0.17973655465117111</v>
      </c>
      <c r="L113" s="15">
        <f t="shared" si="23"/>
        <v>0.15560802363052892</v>
      </c>
    </row>
    <row r="114" spans="1:12">
      <c r="A114" s="22">
        <v>2.2200000000000002</v>
      </c>
      <c r="B114" s="23">
        <v>0.220000000000001</v>
      </c>
      <c r="C114" s="3">
        <f t="shared" si="14"/>
        <v>0.40579671525544647</v>
      </c>
      <c r="D114" s="3">
        <f t="shared" si="15"/>
        <v>-0.31267174297923761</v>
      </c>
      <c r="E114" s="3">
        <f t="shared" si="16"/>
        <v>0.18595805305790497</v>
      </c>
      <c r="F114" s="3">
        <f t="shared" si="17"/>
        <v>-5.8588842233259192E-2</v>
      </c>
      <c r="G114" s="3">
        <f t="shared" si="18"/>
        <v>-3.9345265723339122E-2</v>
      </c>
      <c r="H114" s="3">
        <f t="shared" si="19"/>
        <v>8.95859752894477E-2</v>
      </c>
      <c r="I114" s="3">
        <f t="shared" si="20"/>
        <v>-9.0228547901907666E-2</v>
      </c>
      <c r="J114" s="12">
        <f t="shared" si="21"/>
        <v>0.27908302533411383</v>
      </c>
      <c r="K114" s="12">
        <f t="shared" si="22"/>
        <v>0.18114891737751551</v>
      </c>
      <c r="L114" s="15">
        <f t="shared" si="23"/>
        <v>0.18050634476505556</v>
      </c>
    </row>
    <row r="115" spans="1:12">
      <c r="A115" s="22">
        <v>2.2400000000000002</v>
      </c>
      <c r="B115" s="23">
        <v>0.24000000000000099</v>
      </c>
      <c r="C115" s="3">
        <f t="shared" si="14"/>
        <v>0.43579622275120877</v>
      </c>
      <c r="D115" s="3">
        <f t="shared" si="15"/>
        <v>-0.31768177433438416</v>
      </c>
      <c r="E115" s="3">
        <f t="shared" si="16"/>
        <v>0.16350798840737654</v>
      </c>
      <c r="F115" s="3">
        <f t="shared" si="17"/>
        <v>-1.9947403655449569E-2</v>
      </c>
      <c r="G115" s="3">
        <f t="shared" si="18"/>
        <v>-7.4839142703090986E-2</v>
      </c>
      <c r="H115" s="3">
        <f t="shared" si="19"/>
        <v>0.10422391432641255</v>
      </c>
      <c r="I115" s="3">
        <f t="shared" si="20"/>
        <v>-7.6787978819526245E-2</v>
      </c>
      <c r="J115" s="12">
        <f t="shared" si="21"/>
        <v>0.28162243682420118</v>
      </c>
      <c r="K115" s="12">
        <f t="shared" si="22"/>
        <v>0.18683589046566063</v>
      </c>
      <c r="L115" s="15">
        <f t="shared" si="23"/>
        <v>0.2142718259725469</v>
      </c>
    </row>
    <row r="116" spans="1:12">
      <c r="A116" s="22">
        <v>2.2599999999999998</v>
      </c>
      <c r="B116" s="23">
        <v>0.26000000000000101</v>
      </c>
      <c r="C116" s="3">
        <f t="shared" si="14"/>
        <v>0.46407584165212662</v>
      </c>
      <c r="D116" s="3">
        <f t="shared" si="15"/>
        <v>-0.31768177433438416</v>
      </c>
      <c r="E116" s="3">
        <f t="shared" si="16"/>
        <v>0.13526557175181614</v>
      </c>
      <c r="F116" s="3">
        <f t="shared" si="17"/>
        <v>1.9947403655449225E-2</v>
      </c>
      <c r="G116" s="3">
        <f t="shared" si="18"/>
        <v>-0.10300724296009627</v>
      </c>
      <c r="H116" s="3">
        <f t="shared" si="19"/>
        <v>0.10422391432641268</v>
      </c>
      <c r="I116" s="3">
        <f t="shared" si="20"/>
        <v>-4.8731133178283509E-2</v>
      </c>
      <c r="J116" s="12">
        <f t="shared" si="21"/>
        <v>0.2816596390695586</v>
      </c>
      <c r="K116" s="12">
        <f t="shared" si="22"/>
        <v>0.19859979976491154</v>
      </c>
      <c r="L116" s="15">
        <f t="shared" si="23"/>
        <v>0.25409258091304077</v>
      </c>
    </row>
    <row r="117" spans="1:12">
      <c r="A117" s="22">
        <v>2.2799999999999998</v>
      </c>
      <c r="B117" s="23">
        <v>0.28000000000000103</v>
      </c>
      <c r="C117" s="3">
        <f t="shared" si="14"/>
        <v>0.4905239652221296</v>
      </c>
      <c r="D117" s="3">
        <f t="shared" si="15"/>
        <v>-0.31267174297923767</v>
      </c>
      <c r="E117" s="3">
        <f t="shared" si="16"/>
        <v>0.10223130478129361</v>
      </c>
      <c r="F117" s="3">
        <f t="shared" si="17"/>
        <v>5.8588842233258866E-2</v>
      </c>
      <c r="G117" s="3">
        <f t="shared" si="18"/>
        <v>-0.12109227658250493</v>
      </c>
      <c r="H117" s="3">
        <f t="shared" si="19"/>
        <v>8.9585975289447686E-2</v>
      </c>
      <c r="I117" s="3">
        <f t="shared" si="20"/>
        <v>-1.139851637454365E-2</v>
      </c>
      <c r="J117" s="12">
        <f t="shared" si="21"/>
        <v>0.28008352702418554</v>
      </c>
      <c r="K117" s="12">
        <f t="shared" si="22"/>
        <v>0.2175800926749395</v>
      </c>
      <c r="L117" s="15">
        <f t="shared" si="23"/>
        <v>0.29576755158984352</v>
      </c>
    </row>
    <row r="118" spans="1:12">
      <c r="A118" s="22">
        <v>2.2999999999999998</v>
      </c>
      <c r="B118" s="23">
        <v>0.30000000000000099</v>
      </c>
      <c r="C118" s="3">
        <f t="shared" si="14"/>
        <v>0.51503621480048345</v>
      </c>
      <c r="D118" s="3">
        <f t="shared" si="15"/>
        <v>-0.30273069145626302</v>
      </c>
      <c r="E118" s="3">
        <f t="shared" si="16"/>
        <v>6.557544287223159E-2</v>
      </c>
      <c r="F118" s="3">
        <f t="shared" si="17"/>
        <v>9.3548928378863305E-2</v>
      </c>
      <c r="G118" s="3">
        <f t="shared" si="18"/>
        <v>-0.12732395447351627</v>
      </c>
      <c r="H118" s="3">
        <f t="shared" si="19"/>
        <v>6.2365952252576386E-2</v>
      </c>
      <c r="I118" s="3">
        <f t="shared" si="20"/>
        <v>2.8103761230955537E-2</v>
      </c>
      <c r="J118" s="12">
        <f t="shared" si="21"/>
        <v>0.27788096621645203</v>
      </c>
      <c r="K118" s="12">
        <f t="shared" si="22"/>
        <v>0.24410594012179906</v>
      </c>
      <c r="L118" s="15">
        <f t="shared" si="23"/>
        <v>0.33457565360533098</v>
      </c>
    </row>
    <row r="119" spans="1:12">
      <c r="A119" s="22">
        <v>2.3199999999999998</v>
      </c>
      <c r="B119" s="23">
        <v>0.32000000000000101</v>
      </c>
      <c r="C119" s="3">
        <f t="shared" si="14"/>
        <v>0.53751585173668481</v>
      </c>
      <c r="D119" s="3">
        <f t="shared" si="15"/>
        <v>-0.28801539608647364</v>
      </c>
      <c r="E119" s="3">
        <f t="shared" si="16"/>
        <v>2.6596538207267539E-2</v>
      </c>
      <c r="F119" s="3">
        <f t="shared" si="17"/>
        <v>0.12263099130553222</v>
      </c>
      <c r="G119" s="3">
        <f t="shared" si="18"/>
        <v>-0.12109227658250517</v>
      </c>
      <c r="H119" s="3">
        <f t="shared" si="19"/>
        <v>2.638681655950232E-2</v>
      </c>
      <c r="I119" s="3">
        <f t="shared" si="20"/>
        <v>6.2256603250172203E-2</v>
      </c>
      <c r="J119" s="12">
        <f t="shared" si="21"/>
        <v>0.27609699385747871</v>
      </c>
      <c r="K119" s="12">
        <f t="shared" si="22"/>
        <v>0.27763570858050579</v>
      </c>
      <c r="L119" s="15">
        <f t="shared" si="23"/>
        <v>0.36627912839018029</v>
      </c>
    </row>
    <row r="120" spans="1:12">
      <c r="A120" s="22">
        <v>2.34</v>
      </c>
      <c r="B120" s="23">
        <v>0.34000000000000102</v>
      </c>
      <c r="C120" s="3">
        <f t="shared" si="14"/>
        <v>0.55787415917371508</v>
      </c>
      <c r="D120" s="3">
        <f t="shared" si="15"/>
        <v>-0.26875792586834285</v>
      </c>
      <c r="E120" s="3">
        <f t="shared" si="16"/>
        <v>-1.3324562083197627E-2</v>
      </c>
      <c r="F120" s="3">
        <f t="shared" si="17"/>
        <v>0.14400769804323646</v>
      </c>
      <c r="G120" s="3">
        <f t="shared" si="18"/>
        <v>-0.10300724296009729</v>
      </c>
      <c r="H120" s="3">
        <f t="shared" si="19"/>
        <v>-1.3298269103633124E-2</v>
      </c>
      <c r="I120" s="3">
        <f t="shared" si="20"/>
        <v>8.4559156399843863E-2</v>
      </c>
      <c r="J120" s="12">
        <f t="shared" si="21"/>
        <v>0.27579167122217463</v>
      </c>
      <c r="K120" s="12">
        <f t="shared" si="22"/>
        <v>0.31679212630531378</v>
      </c>
      <c r="L120" s="15">
        <f t="shared" si="23"/>
        <v>0.3880530136015245</v>
      </c>
    </row>
    <row r="121" spans="1:12">
      <c r="A121" s="22">
        <v>2.36</v>
      </c>
      <c r="B121" s="23">
        <v>0.36000000000000099</v>
      </c>
      <c r="C121" s="3">
        <f t="shared" si="14"/>
        <v>0.57603079217294684</v>
      </c>
      <c r="D121" s="3">
        <f t="shared" si="15"/>
        <v>-0.24526198261106513</v>
      </c>
      <c r="E121" s="3">
        <f t="shared" si="16"/>
        <v>-5.2773633119002648E-2</v>
      </c>
      <c r="F121" s="3">
        <f t="shared" si="17"/>
        <v>0.15633587148961872</v>
      </c>
      <c r="G121" s="3">
        <f t="shared" si="18"/>
        <v>-7.4839142703091638E-2</v>
      </c>
      <c r="H121" s="3">
        <f t="shared" si="19"/>
        <v>-5.1115652390646235E-2</v>
      </c>
      <c r="I121" s="3">
        <f t="shared" si="20"/>
        <v>9.0766221238395478E-2</v>
      </c>
      <c r="J121" s="12">
        <f t="shared" si="21"/>
        <v>0.27799517644287908</v>
      </c>
      <c r="K121" s="12">
        <f t="shared" si="22"/>
        <v>0.35949190522940611</v>
      </c>
      <c r="L121" s="15">
        <f t="shared" si="23"/>
        <v>0.39914247407715531</v>
      </c>
    </row>
    <row r="122" spans="1:12">
      <c r="A122" s="22">
        <v>2.38</v>
      </c>
      <c r="B122" s="23">
        <v>0.380000000000001</v>
      </c>
      <c r="C122" s="3">
        <f t="shared" si="14"/>
        <v>0.59191409479890822</v>
      </c>
      <c r="D122" s="3">
        <f t="shared" si="15"/>
        <v>-0.21789811137560458</v>
      </c>
      <c r="E122" s="3">
        <f t="shared" si="16"/>
        <v>-9.035317189166156E-2</v>
      </c>
      <c r="F122" s="3">
        <f t="shared" si="17"/>
        <v>0.15884088716719208</v>
      </c>
      <c r="G122" s="3">
        <f t="shared" si="18"/>
        <v>-3.9345265723339032E-2</v>
      </c>
      <c r="H122" s="3">
        <f t="shared" si="19"/>
        <v>-8.1753994203687855E-2</v>
      </c>
      <c r="I122" s="3">
        <f t="shared" si="20"/>
        <v>7.9696308453388057E-2</v>
      </c>
      <c r="J122" s="12">
        <f t="shared" si="21"/>
        <v>0.28366281153164208</v>
      </c>
      <c r="K122" s="12">
        <f t="shared" si="22"/>
        <v>0.40315843297549514</v>
      </c>
      <c r="L122" s="15">
        <f t="shared" si="23"/>
        <v>0.40110074722519534</v>
      </c>
    </row>
    <row r="123" spans="1:12">
      <c r="A123" s="22">
        <v>2.4</v>
      </c>
      <c r="B123" s="23">
        <v>0.40000000000000102</v>
      </c>
      <c r="C123" s="3">
        <f t="shared" si="14"/>
        <v>0.6054613829125256</v>
      </c>
      <c r="D123" s="3">
        <f t="shared" si="15"/>
        <v>-0.18709785675772797</v>
      </c>
      <c r="E123" s="3">
        <f t="shared" si="16"/>
        <v>-0.12473190450515174</v>
      </c>
      <c r="F123" s="3">
        <f t="shared" si="17"/>
        <v>0.15136534572813146</v>
      </c>
      <c r="G123" s="3">
        <f t="shared" si="18"/>
        <v>-1.8718889531530072E-16</v>
      </c>
      <c r="H123" s="3">
        <f t="shared" si="19"/>
        <v>-0.10091023048542087</v>
      </c>
      <c r="I123" s="3">
        <f t="shared" si="20"/>
        <v>5.3456530502208097E-2</v>
      </c>
      <c r="J123" s="12">
        <f t="shared" si="21"/>
        <v>0.2936316216496459</v>
      </c>
      <c r="K123" s="12">
        <f t="shared" si="22"/>
        <v>0.44499696737777722</v>
      </c>
      <c r="L123" s="15">
        <f t="shared" si="23"/>
        <v>0.39754326739456447</v>
      </c>
    </row>
    <row r="124" spans="1:12">
      <c r="A124" s="22">
        <v>2.42</v>
      </c>
      <c r="B124" s="23">
        <v>0.42000000000000098</v>
      </c>
      <c r="C124" s="3">
        <f t="shared" si="14"/>
        <v>0.61661919155678147</v>
      </c>
      <c r="D124" s="3">
        <f t="shared" si="15"/>
        <v>-0.15334695717194036</v>
      </c>
      <c r="E124" s="3">
        <f t="shared" si="16"/>
        <v>-0.15469194721737548</v>
      </c>
      <c r="F124" s="3">
        <f t="shared" si="17"/>
        <v>0.13437896293417148</v>
      </c>
      <c r="G124" s="3">
        <f t="shared" si="18"/>
        <v>3.9345265723338678E-2</v>
      </c>
      <c r="H124" s="3">
        <f t="shared" si="19"/>
        <v>-0.10589392477812806</v>
      </c>
      <c r="I124" s="3">
        <f t="shared" si="20"/>
        <v>1.7041521405357543E-2</v>
      </c>
      <c r="J124" s="12">
        <f t="shared" si="21"/>
        <v>0.30858028716746566</v>
      </c>
      <c r="K124" s="12">
        <f t="shared" si="22"/>
        <v>0.48230451582497585</v>
      </c>
      <c r="L124" s="15">
        <f t="shared" si="23"/>
        <v>0.39345211245220535</v>
      </c>
    </row>
    <row r="125" spans="1:12">
      <c r="A125" s="22">
        <v>2.44</v>
      </c>
      <c r="B125" s="23">
        <v>0.440000000000001</v>
      </c>
      <c r="C125" s="3">
        <f t="shared" si="14"/>
        <v>0.62534348595847511</v>
      </c>
      <c r="D125" s="3">
        <f t="shared" si="15"/>
        <v>-0.11717768446651877</v>
      </c>
      <c r="E125" s="3">
        <f t="shared" si="16"/>
        <v>-0.17917195057889465</v>
      </c>
      <c r="F125" s="3">
        <f t="shared" si="17"/>
        <v>0.10894905568780217</v>
      </c>
      <c r="G125" s="3">
        <f t="shared" si="18"/>
        <v>7.4839142703090597E-2</v>
      </c>
      <c r="H125" s="3">
        <f t="shared" si="19"/>
        <v>-9.6005132028824769E-2</v>
      </c>
      <c r="I125" s="3">
        <f t="shared" si="20"/>
        <v>-2.2617271336715622E-2</v>
      </c>
      <c r="J125" s="12">
        <f t="shared" si="21"/>
        <v>0.32899385091306166</v>
      </c>
      <c r="K125" s="12">
        <f t="shared" si="22"/>
        <v>0.51278204930395443</v>
      </c>
      <c r="L125" s="15">
        <f t="shared" si="23"/>
        <v>0.39415964593841402</v>
      </c>
    </row>
    <row r="126" spans="1:12">
      <c r="A126" s="22">
        <v>2.46</v>
      </c>
      <c r="B126" s="23">
        <v>0.46000000000000102</v>
      </c>
      <c r="C126" s="3">
        <f t="shared" si="14"/>
        <v>0.63159983531335384</v>
      </c>
      <c r="D126" s="3">
        <f t="shared" si="15"/>
        <v>-7.9160449678504968E-2</v>
      </c>
      <c r="E126" s="3">
        <f t="shared" si="16"/>
        <v>-0.19730469826630276</v>
      </c>
      <c r="F126" s="3">
        <f t="shared" si="17"/>
        <v>7.6673478585970262E-2</v>
      </c>
      <c r="G126" s="3">
        <f t="shared" si="18"/>
        <v>0.10300724296009653</v>
      </c>
      <c r="H126" s="3">
        <f t="shared" si="19"/>
        <v>-7.2632703791868161E-2</v>
      </c>
      <c r="I126" s="3">
        <f t="shared" si="20"/>
        <v>-5.7970959322206202E-2</v>
      </c>
      <c r="J126" s="12">
        <f t="shared" si="21"/>
        <v>0.35513468736854609</v>
      </c>
      <c r="K126" s="12">
        <f t="shared" si="22"/>
        <v>0.53481540891461288</v>
      </c>
      <c r="L126" s="15">
        <f t="shared" si="23"/>
        <v>0.40421174580053854</v>
      </c>
    </row>
    <row r="127" spans="1:12">
      <c r="A127" s="22">
        <v>2.48</v>
      </c>
      <c r="B127" s="23">
        <v>0.48000000000000098</v>
      </c>
      <c r="C127" s="3">
        <f t="shared" si="14"/>
        <v>0.63536354866876821</v>
      </c>
      <c r="D127" s="3">
        <f t="shared" si="15"/>
        <v>-3.9894807310900109E-2</v>
      </c>
      <c r="E127" s="3">
        <f t="shared" si="16"/>
        <v>-0.20844782865282499</v>
      </c>
      <c r="F127" s="3">
        <f t="shared" si="17"/>
        <v>3.9580224839252311E-2</v>
      </c>
      <c r="G127" s="3">
        <f t="shared" si="18"/>
        <v>0.12109227658250506</v>
      </c>
      <c r="H127" s="3">
        <f t="shared" si="19"/>
        <v>-3.9059228155506553E-2</v>
      </c>
      <c r="I127" s="3">
        <f t="shared" si="20"/>
        <v>-8.2290113167563655E-2</v>
      </c>
      <c r="J127" s="12">
        <f t="shared" si="21"/>
        <v>0.38702091270504313</v>
      </c>
      <c r="K127" s="12">
        <f t="shared" si="22"/>
        <v>0.5476934141268005</v>
      </c>
      <c r="L127" s="15">
        <f t="shared" si="23"/>
        <v>0.42634407280373032</v>
      </c>
    </row>
    <row r="128" spans="1:12">
      <c r="A128" s="22">
        <v>2.5</v>
      </c>
      <c r="B128" s="23">
        <v>0.500000000000001</v>
      </c>
      <c r="C128" s="3">
        <f t="shared" si="14"/>
        <v>0.63661977236758138</v>
      </c>
      <c r="D128" s="3">
        <f t="shared" si="15"/>
        <v>-1.9498843262010494E-16</v>
      </c>
      <c r="E128" s="3">
        <f t="shared" si="16"/>
        <v>-0.21220659078919379</v>
      </c>
      <c r="F128" s="3">
        <f t="shared" si="17"/>
        <v>1.9498843262010494E-16</v>
      </c>
      <c r="G128" s="3">
        <f t="shared" si="18"/>
        <v>0.12732395447351627</v>
      </c>
      <c r="H128" s="3">
        <f t="shared" si="19"/>
        <v>-5.7194306153429948E-16</v>
      </c>
      <c r="I128" s="3">
        <f t="shared" si="20"/>
        <v>-9.0945681766797334E-2</v>
      </c>
      <c r="J128" s="12">
        <f t="shared" si="21"/>
        <v>0.42441318157838737</v>
      </c>
      <c r="K128" s="12">
        <f t="shared" si="22"/>
        <v>0.55173713605190389</v>
      </c>
      <c r="L128" s="15">
        <f t="shared" si="23"/>
        <v>0.46079145428510598</v>
      </c>
    </row>
    <row r="129" spans="1:12">
      <c r="A129" s="22">
        <v>2.52</v>
      </c>
      <c r="B129" s="23">
        <v>0.52000000000000102</v>
      </c>
      <c r="C129" s="3">
        <f t="shared" si="14"/>
        <v>0.63536354866876821</v>
      </c>
      <c r="D129" s="3">
        <f t="shared" si="15"/>
        <v>3.989480731089972E-2</v>
      </c>
      <c r="E129" s="3">
        <f t="shared" si="16"/>
        <v>-0.20844782865282505</v>
      </c>
      <c r="F129" s="3">
        <f t="shared" si="17"/>
        <v>-3.9580224839251929E-2</v>
      </c>
      <c r="G129" s="3">
        <f t="shared" si="18"/>
        <v>0.12109227658250504</v>
      </c>
      <c r="H129" s="3">
        <f t="shared" si="19"/>
        <v>3.9059228155506186E-2</v>
      </c>
      <c r="I129" s="3">
        <f t="shared" si="20"/>
        <v>-8.2290113167563961E-2</v>
      </c>
      <c r="J129" s="12">
        <f t="shared" si="21"/>
        <v>0.46681052732684281</v>
      </c>
      <c r="K129" s="12">
        <f t="shared" si="22"/>
        <v>0.54832257907009585</v>
      </c>
      <c r="L129" s="15">
        <f t="shared" si="23"/>
        <v>0.50509169405803811</v>
      </c>
    </row>
    <row r="130" spans="1:12">
      <c r="A130" s="22">
        <v>2.54</v>
      </c>
      <c r="B130" s="23">
        <v>0.54000000000000103</v>
      </c>
      <c r="C130" s="3">
        <f t="shared" si="14"/>
        <v>0.63159983531335395</v>
      </c>
      <c r="D130" s="3">
        <f t="shared" si="15"/>
        <v>7.9160449678504594E-2</v>
      </c>
      <c r="E130" s="3">
        <f t="shared" si="16"/>
        <v>-0.1973046982663029</v>
      </c>
      <c r="F130" s="3">
        <f t="shared" si="17"/>
        <v>-7.6673478585969915E-2</v>
      </c>
      <c r="G130" s="3">
        <f t="shared" si="18"/>
        <v>0.10300724296009701</v>
      </c>
      <c r="H130" s="3">
        <f t="shared" si="19"/>
        <v>7.263270379186787E-2</v>
      </c>
      <c r="I130" s="3">
        <f t="shared" si="20"/>
        <v>-5.7970959322206743E-2</v>
      </c>
      <c r="J130" s="12">
        <f t="shared" si="21"/>
        <v>0.51345558672555558</v>
      </c>
      <c r="K130" s="12">
        <f t="shared" si="22"/>
        <v>0.53978935109968273</v>
      </c>
      <c r="L130" s="15">
        <f t="shared" si="23"/>
        <v>0.55445109556934391</v>
      </c>
    </row>
    <row r="131" spans="1:12">
      <c r="A131" s="22">
        <v>2.56</v>
      </c>
      <c r="B131" s="23">
        <v>0.56000000000000105</v>
      </c>
      <c r="C131" s="3">
        <f t="shared" ref="C131:C194" si="24">(2/(1*PI()))*((-1)^(1+1))*SIN(1*PI()*A131)</f>
        <v>0.62534348595847511</v>
      </c>
      <c r="D131" s="3">
        <f t="shared" ref="D131:D194" si="25">(2/(2*PI()))*((-1)^(2+1))*SIN(2*PI()*A131)</f>
        <v>0.11717768446651894</v>
      </c>
      <c r="E131" s="3">
        <f t="shared" ref="E131:E194" si="26">(2/(3*PI()))*((-1)^(3+1))*SIN(3*PI()*A131)</f>
        <v>-0.17917195057889487</v>
      </c>
      <c r="F131" s="3">
        <f t="shared" ref="F131:F194" si="27">(2/(4*PI()))*((-1)^(4+1))*SIN(4*PI()*A131)</f>
        <v>-0.10894905568780229</v>
      </c>
      <c r="G131" s="3">
        <f t="shared" ref="G131:G194" si="28">(2/(5*PI()))*((-1)^(5+1))*SIN(5*PI()*A131)</f>
        <v>7.4839142703091277E-2</v>
      </c>
      <c r="H131" s="3">
        <f t="shared" ref="H131:H194" si="29">(2/(6*PI()))*((-1)^(6+1))*SIN(6*PI()*A131)</f>
        <v>9.6005132028824602E-2</v>
      </c>
      <c r="I131" s="3">
        <f t="shared" ref="I131:I194" si="30">(2/(7*PI()))*((-1)^(7+1))*SIN(7*PI()*A131)</f>
        <v>-2.2617271336715688E-2</v>
      </c>
      <c r="J131" s="12">
        <f t="shared" ref="J131:J195" si="31">SUM(C131:E131)</f>
        <v>0.5633492198460992</v>
      </c>
      <c r="K131" s="12">
        <f t="shared" ref="K131:K195" si="32">SUM(C131:G131)</f>
        <v>0.5292393068613882</v>
      </c>
      <c r="L131" s="15">
        <f t="shared" ref="L131:L195" si="33">SUM(C131:I131)</f>
        <v>0.6026271675534971</v>
      </c>
    </row>
    <row r="132" spans="1:12">
      <c r="A132" s="22">
        <v>2.58</v>
      </c>
      <c r="B132" s="23">
        <v>0.58000000000000096</v>
      </c>
      <c r="C132" s="3">
        <f t="shared" si="24"/>
        <v>0.61661919155678147</v>
      </c>
      <c r="D132" s="3">
        <f t="shared" si="25"/>
        <v>0.15334695717194</v>
      </c>
      <c r="E132" s="3">
        <f t="shared" si="26"/>
        <v>-0.15469194721737572</v>
      </c>
      <c r="F132" s="3">
        <f t="shared" si="27"/>
        <v>-0.13437896293417129</v>
      </c>
      <c r="G132" s="3">
        <f t="shared" si="28"/>
        <v>3.9345265723338615E-2</v>
      </c>
      <c r="H132" s="3">
        <f t="shared" si="29"/>
        <v>0.10589392477812803</v>
      </c>
      <c r="I132" s="3">
        <f t="shared" si="30"/>
        <v>1.7041521405357477E-2</v>
      </c>
      <c r="J132" s="12">
        <f t="shared" si="31"/>
        <v>0.61527420151134571</v>
      </c>
      <c r="K132" s="12">
        <f t="shared" si="32"/>
        <v>0.52024050430051305</v>
      </c>
      <c r="L132" s="15">
        <f t="shared" si="33"/>
        <v>0.64317595048399856</v>
      </c>
    </row>
    <row r="133" spans="1:12">
      <c r="A133" s="22">
        <v>2.6</v>
      </c>
      <c r="B133" s="23">
        <v>0.60000000000000098</v>
      </c>
      <c r="C133" s="3">
        <f t="shared" si="24"/>
        <v>0.60546138291252571</v>
      </c>
      <c r="D133" s="3">
        <f t="shared" si="25"/>
        <v>0.18709785675772764</v>
      </c>
      <c r="E133" s="3">
        <f t="shared" si="26"/>
        <v>-0.12473190450515205</v>
      </c>
      <c r="F133" s="3">
        <f t="shared" si="27"/>
        <v>-0.15136534572813135</v>
      </c>
      <c r="G133" s="3">
        <f t="shared" si="28"/>
        <v>-2.4955758477212436E-16</v>
      </c>
      <c r="H133" s="3">
        <f t="shared" si="29"/>
        <v>0.100910230485421</v>
      </c>
      <c r="I133" s="3">
        <f t="shared" si="30"/>
        <v>5.3456530502208048E-2</v>
      </c>
      <c r="J133" s="12">
        <f t="shared" si="31"/>
        <v>0.66782733516510129</v>
      </c>
      <c r="K133" s="12">
        <f t="shared" si="32"/>
        <v>0.51646198943696975</v>
      </c>
      <c r="L133" s="15">
        <f t="shared" si="33"/>
        <v>0.67082875042459877</v>
      </c>
    </row>
    <row r="134" spans="1:12">
      <c r="A134" s="22">
        <v>2.62</v>
      </c>
      <c r="B134" s="23">
        <v>0.62000000000000099</v>
      </c>
      <c r="C134" s="3">
        <f t="shared" si="24"/>
        <v>0.59191409479890855</v>
      </c>
      <c r="D134" s="3">
        <f t="shared" si="25"/>
        <v>0.21789811137560389</v>
      </c>
      <c r="E134" s="3">
        <f t="shared" si="26"/>
        <v>-9.0353171891661907E-2</v>
      </c>
      <c r="F134" s="3">
        <f t="shared" si="27"/>
        <v>-0.15884088716719202</v>
      </c>
      <c r="G134" s="3">
        <f t="shared" si="28"/>
        <v>-3.9345265723338234E-2</v>
      </c>
      <c r="H134" s="3">
        <f t="shared" si="29"/>
        <v>8.1753994203688105E-2</v>
      </c>
      <c r="I134" s="3">
        <f t="shared" si="30"/>
        <v>7.9696308453388015E-2</v>
      </c>
      <c r="J134" s="12">
        <f t="shared" si="31"/>
        <v>0.71945903428285052</v>
      </c>
      <c r="K134" s="12">
        <f t="shared" si="32"/>
        <v>0.52127288139232031</v>
      </c>
      <c r="L134" s="15">
        <f t="shared" si="33"/>
        <v>0.68272318404939647</v>
      </c>
    </row>
    <row r="135" spans="1:12">
      <c r="A135" s="22">
        <v>2.64</v>
      </c>
      <c r="B135" s="23">
        <v>0.64000000000000101</v>
      </c>
      <c r="C135" s="3">
        <f t="shared" si="24"/>
        <v>0.57603079217294684</v>
      </c>
      <c r="D135" s="3">
        <f t="shared" si="25"/>
        <v>0.24526198261106524</v>
      </c>
      <c r="E135" s="3">
        <f t="shared" si="26"/>
        <v>-5.2773633119003023E-2</v>
      </c>
      <c r="F135" s="3">
        <f t="shared" si="27"/>
        <v>-0.15633587148961869</v>
      </c>
      <c r="G135" s="3">
        <f t="shared" si="28"/>
        <v>-7.4839142703090958E-2</v>
      </c>
      <c r="H135" s="3">
        <f t="shared" si="29"/>
        <v>5.1115652390646575E-2</v>
      </c>
      <c r="I135" s="3">
        <f t="shared" si="30"/>
        <v>9.0766221238395478E-2</v>
      </c>
      <c r="J135" s="12">
        <f t="shared" si="31"/>
        <v>0.76851914166500901</v>
      </c>
      <c r="K135" s="12">
        <f t="shared" si="32"/>
        <v>0.53734412747229932</v>
      </c>
      <c r="L135" s="15">
        <f t="shared" si="33"/>
        <v>0.67922600110134135</v>
      </c>
    </row>
    <row r="136" spans="1:12">
      <c r="A136" s="22">
        <v>2.66</v>
      </c>
      <c r="B136" s="23">
        <v>0.66000000000000103</v>
      </c>
      <c r="C136" s="3">
        <f t="shared" si="24"/>
        <v>0.5578741591737153</v>
      </c>
      <c r="D136" s="3">
        <f t="shared" si="25"/>
        <v>0.26875792586834268</v>
      </c>
      <c r="E136" s="3">
        <f t="shared" si="26"/>
        <v>-1.3324562083198018E-2</v>
      </c>
      <c r="F136" s="3">
        <f t="shared" si="27"/>
        <v>-0.14400769804323665</v>
      </c>
      <c r="G136" s="3">
        <f t="shared" si="28"/>
        <v>-0.10300724296009679</v>
      </c>
      <c r="H136" s="3">
        <f t="shared" si="29"/>
        <v>1.3298269103633511E-2</v>
      </c>
      <c r="I136" s="3">
        <f t="shared" si="30"/>
        <v>8.4559156399844126E-2</v>
      </c>
      <c r="J136" s="12">
        <f t="shared" si="31"/>
        <v>0.81330752295886</v>
      </c>
      <c r="K136" s="12">
        <f t="shared" si="32"/>
        <v>0.56629258195552656</v>
      </c>
      <c r="L136" s="15">
        <f t="shared" si="33"/>
        <v>0.66415000745900421</v>
      </c>
    </row>
    <row r="137" spans="1:12">
      <c r="A137" s="22">
        <v>2.68</v>
      </c>
      <c r="B137" s="23">
        <v>0.68000000000000105</v>
      </c>
      <c r="C137" s="3">
        <f t="shared" si="24"/>
        <v>0.53751585173668504</v>
      </c>
      <c r="D137" s="3">
        <f t="shared" si="25"/>
        <v>0.28801539608647347</v>
      </c>
      <c r="E137" s="3">
        <f t="shared" si="26"/>
        <v>2.6596538207267151E-2</v>
      </c>
      <c r="F137" s="3">
        <f t="shared" si="27"/>
        <v>-0.12263099130553247</v>
      </c>
      <c r="G137" s="3">
        <f t="shared" si="28"/>
        <v>-0.1210922765825052</v>
      </c>
      <c r="H137" s="3">
        <f t="shared" si="29"/>
        <v>-2.6386816559501938E-2</v>
      </c>
      <c r="I137" s="3">
        <f t="shared" si="30"/>
        <v>6.225660325017273E-2</v>
      </c>
      <c r="J137" s="12">
        <f t="shared" si="31"/>
        <v>0.8521277860304256</v>
      </c>
      <c r="K137" s="12">
        <f t="shared" si="32"/>
        <v>0.60840451814238794</v>
      </c>
      <c r="L137" s="15">
        <f t="shared" si="33"/>
        <v>0.6442743048330587</v>
      </c>
    </row>
    <row r="138" spans="1:12">
      <c r="A138" s="22">
        <v>2.7</v>
      </c>
      <c r="B138" s="23">
        <v>0.70000000000000095</v>
      </c>
      <c r="C138" s="3">
        <f t="shared" si="24"/>
        <v>0.515036214800484</v>
      </c>
      <c r="D138" s="3">
        <f t="shared" si="25"/>
        <v>0.30273069145626275</v>
      </c>
      <c r="E138" s="3">
        <f t="shared" si="26"/>
        <v>6.5575442872231229E-2</v>
      </c>
      <c r="F138" s="3">
        <f t="shared" si="27"/>
        <v>-9.3548928378864082E-2</v>
      </c>
      <c r="G138" s="3">
        <f t="shared" si="28"/>
        <v>-0.12732395447351627</v>
      </c>
      <c r="H138" s="3">
        <f t="shared" si="29"/>
        <v>-6.2365952252576067E-2</v>
      </c>
      <c r="I138" s="3">
        <f t="shared" si="30"/>
        <v>2.8103761230956217E-2</v>
      </c>
      <c r="J138" s="12">
        <f t="shared" si="31"/>
        <v>0.88334234912897802</v>
      </c>
      <c r="K138" s="12">
        <f t="shared" si="32"/>
        <v>0.66246946627659764</v>
      </c>
      <c r="L138" s="15">
        <f t="shared" si="33"/>
        <v>0.62820727525497788</v>
      </c>
    </row>
    <row r="139" spans="1:12">
      <c r="A139" s="22">
        <v>2.72</v>
      </c>
      <c r="B139" s="23">
        <v>0.72000000000000097</v>
      </c>
      <c r="C139" s="3">
        <f t="shared" si="24"/>
        <v>0.49052396522212949</v>
      </c>
      <c r="D139" s="3">
        <f t="shared" si="25"/>
        <v>0.31267174297923767</v>
      </c>
      <c r="E139" s="3">
        <f t="shared" si="26"/>
        <v>0.10223130478129328</v>
      </c>
      <c r="F139" s="3">
        <f t="shared" si="27"/>
        <v>-5.8588842233258706E-2</v>
      </c>
      <c r="G139" s="3">
        <f t="shared" si="28"/>
        <v>-0.12109227658250518</v>
      </c>
      <c r="H139" s="3">
        <f t="shared" si="29"/>
        <v>-8.9585975289447478E-2</v>
      </c>
      <c r="I139" s="3">
        <f t="shared" si="30"/>
        <v>-1.1398516374542943E-2</v>
      </c>
      <c r="J139" s="12">
        <f t="shared" si="31"/>
        <v>0.90542701298266048</v>
      </c>
      <c r="K139" s="12">
        <f t="shared" si="32"/>
        <v>0.72574589416689661</v>
      </c>
      <c r="L139" s="15">
        <f t="shared" si="33"/>
        <v>0.62476140250290624</v>
      </c>
    </row>
    <row r="140" spans="1:12">
      <c r="A140" s="22">
        <v>2.74</v>
      </c>
      <c r="B140" s="23">
        <v>0.74000000000000099</v>
      </c>
      <c r="C140" s="3">
        <f t="shared" si="24"/>
        <v>0.4640758416521269</v>
      </c>
      <c r="D140" s="3">
        <f t="shared" si="25"/>
        <v>0.31768177433438416</v>
      </c>
      <c r="E140" s="3">
        <f t="shared" si="26"/>
        <v>0.13526557175181581</v>
      </c>
      <c r="F140" s="3">
        <f t="shared" si="27"/>
        <v>-1.9947403655449607E-2</v>
      </c>
      <c r="G140" s="3">
        <f t="shared" si="28"/>
        <v>-0.10300724296009676</v>
      </c>
      <c r="H140" s="3">
        <f t="shared" si="29"/>
        <v>-0.10422391432641261</v>
      </c>
      <c r="I140" s="3">
        <f t="shared" si="30"/>
        <v>-4.8731133178282912E-2</v>
      </c>
      <c r="J140" s="12">
        <f t="shared" si="31"/>
        <v>0.91702318773832681</v>
      </c>
      <c r="K140" s="12">
        <f t="shared" si="32"/>
        <v>0.79406854112278047</v>
      </c>
      <c r="L140" s="15">
        <f t="shared" si="33"/>
        <v>0.6411134936180849</v>
      </c>
    </row>
    <row r="141" spans="1:12">
      <c r="A141" s="22">
        <v>2.76</v>
      </c>
      <c r="B141" s="23">
        <v>0.76000000000000101</v>
      </c>
      <c r="C141" s="3">
        <f t="shared" si="24"/>
        <v>0.43579622275120905</v>
      </c>
      <c r="D141" s="3">
        <f t="shared" si="25"/>
        <v>0.31768177433438416</v>
      </c>
      <c r="E141" s="3">
        <f t="shared" si="26"/>
        <v>0.16350798840737632</v>
      </c>
      <c r="F141" s="3">
        <f t="shared" si="27"/>
        <v>1.9947403655449183E-2</v>
      </c>
      <c r="G141" s="3">
        <f t="shared" si="28"/>
        <v>-7.4839142703091666E-2</v>
      </c>
      <c r="H141" s="3">
        <f t="shared" si="29"/>
        <v>-0.10422391432641262</v>
      </c>
      <c r="I141" s="3">
        <f t="shared" si="30"/>
        <v>-7.6787978819526204E-2</v>
      </c>
      <c r="J141" s="12">
        <f t="shared" si="31"/>
        <v>0.9169859854929695</v>
      </c>
      <c r="K141" s="12">
        <f t="shared" si="32"/>
        <v>0.86209424644532706</v>
      </c>
      <c r="L141" s="15">
        <f t="shared" si="33"/>
        <v>0.68108235329938815</v>
      </c>
    </row>
    <row r="142" spans="1:12">
      <c r="A142" s="22">
        <v>2.78</v>
      </c>
      <c r="B142" s="23">
        <v>0.78000000000000103</v>
      </c>
      <c r="C142" s="3">
        <f t="shared" si="24"/>
        <v>0.40579671525544725</v>
      </c>
      <c r="D142" s="3">
        <f t="shared" si="25"/>
        <v>0.31267174297923778</v>
      </c>
      <c r="E142" s="3">
        <f t="shared" si="26"/>
        <v>0.18595805305790478</v>
      </c>
      <c r="F142" s="3">
        <f t="shared" si="27"/>
        <v>5.8588842233258311E-2</v>
      </c>
      <c r="G142" s="3">
        <f t="shared" si="28"/>
        <v>-3.934526572333906E-2</v>
      </c>
      <c r="H142" s="3">
        <f t="shared" si="29"/>
        <v>-8.9585975289447908E-2</v>
      </c>
      <c r="I142" s="3">
        <f t="shared" si="30"/>
        <v>-9.0228547901907652E-2</v>
      </c>
      <c r="J142" s="12">
        <f t="shared" si="31"/>
        <v>0.90442651129258977</v>
      </c>
      <c r="K142" s="12">
        <f t="shared" si="32"/>
        <v>0.92367008780250903</v>
      </c>
      <c r="L142" s="15">
        <f t="shared" si="33"/>
        <v>0.74385556461115354</v>
      </c>
    </row>
    <row r="143" spans="1:12">
      <c r="A143" s="22">
        <v>2.8</v>
      </c>
      <c r="B143" s="23">
        <v>0.80000000000000104</v>
      </c>
      <c r="C143" s="3">
        <f t="shared" si="24"/>
        <v>0.37419571351545577</v>
      </c>
      <c r="D143" s="3">
        <f t="shared" si="25"/>
        <v>0.30273069145626286</v>
      </c>
      <c r="E143" s="3">
        <f t="shared" si="26"/>
        <v>0.20182046097084183</v>
      </c>
      <c r="F143" s="3">
        <f t="shared" si="27"/>
        <v>9.3548928378863735E-2</v>
      </c>
      <c r="G143" s="3">
        <f t="shared" si="28"/>
        <v>-2.1838704453451751E-16</v>
      </c>
      <c r="H143" s="3">
        <f t="shared" si="29"/>
        <v>-6.2365952252576115E-2</v>
      </c>
      <c r="I143" s="3">
        <f t="shared" si="30"/>
        <v>-8.6494483273218209E-2</v>
      </c>
      <c r="J143" s="12">
        <f t="shared" si="31"/>
        <v>0.87874686594256046</v>
      </c>
      <c r="K143" s="12">
        <f t="shared" si="32"/>
        <v>0.97229579432142399</v>
      </c>
      <c r="L143" s="15">
        <f t="shared" si="33"/>
        <v>0.82343535879562968</v>
      </c>
    </row>
    <row r="144" spans="1:12">
      <c r="A144" s="22">
        <v>2.82</v>
      </c>
      <c r="B144" s="23">
        <v>0.82000000000000095</v>
      </c>
      <c r="C144" s="3">
        <f t="shared" si="24"/>
        <v>0.34111793224797993</v>
      </c>
      <c r="D144" s="3">
        <f t="shared" si="25"/>
        <v>0.2880153960864737</v>
      </c>
      <c r="E144" s="3">
        <f t="shared" si="26"/>
        <v>0.21053327843778455</v>
      </c>
      <c r="F144" s="3">
        <f t="shared" si="27"/>
        <v>0.12263099130553219</v>
      </c>
      <c r="G144" s="3">
        <f t="shared" si="28"/>
        <v>3.934526572333779E-2</v>
      </c>
      <c r="H144" s="3">
        <f t="shared" si="29"/>
        <v>-2.638681655950199E-2</v>
      </c>
      <c r="I144" s="3">
        <f t="shared" si="30"/>
        <v>-6.6296548807447273E-2</v>
      </c>
      <c r="J144" s="12">
        <f t="shared" si="31"/>
        <v>0.83966660677223814</v>
      </c>
      <c r="K144" s="12">
        <f t="shared" si="32"/>
        <v>1.0016428638011081</v>
      </c>
      <c r="L144" s="15">
        <f t="shared" si="33"/>
        <v>0.9089594984341588</v>
      </c>
    </row>
    <row r="145" spans="1:12">
      <c r="A145" s="22">
        <v>2.84</v>
      </c>
      <c r="B145" s="23">
        <v>0.84000000000000097</v>
      </c>
      <c r="C145" s="3">
        <f t="shared" si="24"/>
        <v>0.30669391434388055</v>
      </c>
      <c r="D145" s="3">
        <f t="shared" si="25"/>
        <v>0.26875792586834285</v>
      </c>
      <c r="E145" s="3">
        <f t="shared" si="26"/>
        <v>0.21178784955625612</v>
      </c>
      <c r="F145" s="3">
        <f t="shared" si="27"/>
        <v>0.14400769804323646</v>
      </c>
      <c r="G145" s="3">
        <f t="shared" si="28"/>
        <v>7.4839142703090569E-2</v>
      </c>
      <c r="H145" s="3">
        <f t="shared" si="29"/>
        <v>1.3298269103632713E-2</v>
      </c>
      <c r="I145" s="3">
        <f t="shared" si="30"/>
        <v>-3.3479338419005966E-2</v>
      </c>
      <c r="J145" s="12">
        <f t="shared" si="31"/>
        <v>0.78723968976847947</v>
      </c>
      <c r="K145" s="12">
        <f t="shared" si="32"/>
        <v>1.0060865305148066</v>
      </c>
      <c r="L145" s="15">
        <f t="shared" si="33"/>
        <v>0.98590546119943334</v>
      </c>
    </row>
    <row r="146" spans="1:12">
      <c r="A146" s="22">
        <v>2.86</v>
      </c>
      <c r="B146" s="23">
        <v>0.86000000000000099</v>
      </c>
      <c r="C146" s="3">
        <f t="shared" si="24"/>
        <v>0.27105951567498743</v>
      </c>
      <c r="D146" s="3">
        <f t="shared" si="25"/>
        <v>0.24526198261106552</v>
      </c>
      <c r="E146" s="3">
        <f t="shared" si="26"/>
        <v>0.20553973051892721</v>
      </c>
      <c r="F146" s="3">
        <f t="shared" si="27"/>
        <v>0.15633587148961861</v>
      </c>
      <c r="G146" s="3">
        <f t="shared" si="28"/>
        <v>0.10300724296009652</v>
      </c>
      <c r="H146" s="3">
        <f t="shared" si="29"/>
        <v>5.1115652390646533E-2</v>
      </c>
      <c r="I146" s="3">
        <f t="shared" si="30"/>
        <v>5.7105266070842306E-3</v>
      </c>
      <c r="J146" s="12">
        <f t="shared" si="31"/>
        <v>0.72186122880498016</v>
      </c>
      <c r="K146" s="12">
        <f t="shared" si="32"/>
        <v>0.9812043432546953</v>
      </c>
      <c r="L146" s="15">
        <f t="shared" si="33"/>
        <v>1.0380305222524262</v>
      </c>
    </row>
    <row r="147" spans="1:12">
      <c r="A147" s="22">
        <v>2.88</v>
      </c>
      <c r="B147" s="23">
        <v>0.880000000000001</v>
      </c>
      <c r="C147" s="3">
        <f t="shared" si="24"/>
        <v>0.23435536893303741</v>
      </c>
      <c r="D147" s="3">
        <f t="shared" si="25"/>
        <v>0.21789811137560419</v>
      </c>
      <c r="E147" s="3">
        <f t="shared" si="26"/>
        <v>0.19201026405764915</v>
      </c>
      <c r="F147" s="3">
        <f t="shared" si="27"/>
        <v>0.15884088716719205</v>
      </c>
      <c r="G147" s="3">
        <f t="shared" si="28"/>
        <v>0.12109227658250504</v>
      </c>
      <c r="H147" s="3">
        <f t="shared" si="29"/>
        <v>8.1753994203688077E-2</v>
      </c>
      <c r="I147" s="3">
        <f t="shared" si="30"/>
        <v>4.3813416334839567E-2</v>
      </c>
      <c r="J147" s="12">
        <f t="shared" si="31"/>
        <v>0.64426374436629075</v>
      </c>
      <c r="K147" s="12">
        <f t="shared" si="32"/>
        <v>0.92419690811598776</v>
      </c>
      <c r="L147" s="15">
        <f t="shared" si="33"/>
        <v>1.0497643186545154</v>
      </c>
    </row>
    <row r="148" spans="1:12">
      <c r="A148" s="22">
        <v>2.9</v>
      </c>
      <c r="B148" s="23">
        <v>0.90000000000000102</v>
      </c>
      <c r="C148" s="3">
        <f t="shared" si="24"/>
        <v>0.19672632861669342</v>
      </c>
      <c r="D148" s="3">
        <f t="shared" si="25"/>
        <v>0.187097856757728</v>
      </c>
      <c r="E148" s="3">
        <f t="shared" si="26"/>
        <v>0.17167873826682833</v>
      </c>
      <c r="F148" s="3">
        <f t="shared" si="27"/>
        <v>0.15136534572813146</v>
      </c>
      <c r="G148" s="3">
        <f t="shared" si="28"/>
        <v>0.12732395447351627</v>
      </c>
      <c r="H148" s="3">
        <f t="shared" si="29"/>
        <v>0.10091023048542076</v>
      </c>
      <c r="I148" s="3">
        <f t="shared" si="30"/>
        <v>7.3576602114354614E-2</v>
      </c>
      <c r="J148" s="12">
        <f t="shared" si="31"/>
        <v>0.55550292364124976</v>
      </c>
      <c r="K148" s="12">
        <f t="shared" si="32"/>
        <v>0.83419222384289748</v>
      </c>
      <c r="L148" s="15">
        <f t="shared" si="33"/>
        <v>1.0086790564426729</v>
      </c>
    </row>
    <row r="149" spans="1:12">
      <c r="A149" s="22">
        <v>2.92</v>
      </c>
      <c r="B149" s="23">
        <v>0.92000000000000104</v>
      </c>
      <c r="C149" s="3">
        <f t="shared" si="24"/>
        <v>0.1583208993570098</v>
      </c>
      <c r="D149" s="3">
        <f t="shared" si="25"/>
        <v>0.15334695717194038</v>
      </c>
      <c r="E149" s="3">
        <f t="shared" si="26"/>
        <v>0.14526540758373618</v>
      </c>
      <c r="F149" s="3">
        <f t="shared" si="27"/>
        <v>0.13437896293417151</v>
      </c>
      <c r="G149" s="3">
        <f t="shared" si="28"/>
        <v>0.12109227658250532</v>
      </c>
      <c r="H149" s="3">
        <f t="shared" si="29"/>
        <v>0.10589392477812803</v>
      </c>
      <c r="I149" s="3">
        <f t="shared" si="30"/>
        <v>8.933478370835353E-2</v>
      </c>
      <c r="J149" s="12">
        <f t="shared" si="31"/>
        <v>0.45693326411268637</v>
      </c>
      <c r="K149" s="12">
        <f t="shared" si="32"/>
        <v>0.71240450362936314</v>
      </c>
      <c r="L149" s="15">
        <f t="shared" si="33"/>
        <v>0.9076332121158448</v>
      </c>
    </row>
    <row r="150" spans="1:12">
      <c r="A150" s="22">
        <v>2.94</v>
      </c>
      <c r="B150" s="23">
        <v>0.94000000000000095</v>
      </c>
      <c r="C150" s="3">
        <f t="shared" si="24"/>
        <v>0.11929064983750284</v>
      </c>
      <c r="D150" s="3">
        <f t="shared" si="25"/>
        <v>0.11717768446651934</v>
      </c>
      <c r="E150" s="3">
        <f t="shared" si="26"/>
        <v>0.11370597741599345</v>
      </c>
      <c r="F150" s="3">
        <f t="shared" si="27"/>
        <v>0.10894905568780261</v>
      </c>
      <c r="G150" s="3">
        <f t="shared" si="28"/>
        <v>0.10300724296009704</v>
      </c>
      <c r="H150" s="3">
        <f t="shared" si="29"/>
        <v>9.600513202882463E-2</v>
      </c>
      <c r="I150" s="3">
        <f t="shared" si="30"/>
        <v>8.8088455936683283E-2</v>
      </c>
      <c r="J150" s="12">
        <f t="shared" si="31"/>
        <v>0.35017431172001567</v>
      </c>
      <c r="K150" s="12">
        <f t="shared" si="32"/>
        <v>0.56213061036791534</v>
      </c>
      <c r="L150" s="15">
        <f t="shared" si="33"/>
        <v>0.74622419833342324</v>
      </c>
    </row>
    <row r="151" spans="1:12">
      <c r="A151" s="22">
        <v>2.96</v>
      </c>
      <c r="B151" s="23">
        <v>0.96000000000000096</v>
      </c>
      <c r="C151" s="3">
        <f t="shared" si="24"/>
        <v>7.9789614621800065E-2</v>
      </c>
      <c r="D151" s="3">
        <f t="shared" si="25"/>
        <v>7.9160449678504455E-2</v>
      </c>
      <c r="E151" s="3">
        <f t="shared" si="26"/>
        <v>7.8118456311012968E-2</v>
      </c>
      <c r="F151" s="3">
        <f t="shared" si="27"/>
        <v>7.667347858596979E-2</v>
      </c>
      <c r="G151" s="3">
        <f t="shared" si="28"/>
        <v>7.4839142703091305E-2</v>
      </c>
      <c r="H151" s="3">
        <f t="shared" si="29"/>
        <v>7.2632703791868453E-2</v>
      </c>
      <c r="I151" s="3">
        <f t="shared" si="30"/>
        <v>7.0074852174590044E-2</v>
      </c>
      <c r="J151" s="12">
        <f t="shared" si="31"/>
        <v>0.23706852061131747</v>
      </c>
      <c r="K151" s="12">
        <f t="shared" si="32"/>
        <v>0.38858114190037862</v>
      </c>
      <c r="L151" s="15">
        <f t="shared" si="33"/>
        <v>0.53128869786683719</v>
      </c>
    </row>
    <row r="152" spans="1:12">
      <c r="A152" s="22">
        <v>2.98</v>
      </c>
      <c r="B152" s="23">
        <v>0.98000000000000098</v>
      </c>
      <c r="C152" s="3">
        <f t="shared" si="24"/>
        <v>3.997368624959366E-2</v>
      </c>
      <c r="D152" s="3">
        <f t="shared" si="25"/>
        <v>3.9894807310900143E-2</v>
      </c>
      <c r="E152" s="3">
        <f t="shared" si="26"/>
        <v>3.9763549945834066E-2</v>
      </c>
      <c r="F152" s="3">
        <f t="shared" si="27"/>
        <v>3.9580224839252345E-2</v>
      </c>
      <c r="G152" s="3">
        <f t="shared" si="28"/>
        <v>3.9345265723338643E-2</v>
      </c>
      <c r="H152" s="3">
        <f t="shared" si="29"/>
        <v>3.9059228155506241E-2</v>
      </c>
      <c r="I152" s="3">
        <f t="shared" si="30"/>
        <v>3.8722787953570106E-2</v>
      </c>
      <c r="J152" s="12">
        <f t="shared" si="31"/>
        <v>0.11963204350632786</v>
      </c>
      <c r="K152" s="12">
        <f t="shared" si="32"/>
        <v>0.19855753406891885</v>
      </c>
      <c r="L152" s="15">
        <f t="shared" si="33"/>
        <v>0.27633955017799522</v>
      </c>
    </row>
    <row r="153" spans="1:12">
      <c r="A153" s="22">
        <v>3</v>
      </c>
      <c r="B153" s="23">
        <v>1</v>
      </c>
      <c r="C153" s="3">
        <f t="shared" si="24"/>
        <v>2.3398611914412589E-16</v>
      </c>
      <c r="D153" s="3">
        <f t="shared" si="25"/>
        <v>2.3398611914412589E-16</v>
      </c>
      <c r="E153" s="3">
        <f t="shared" si="26"/>
        <v>2.3398611914412589E-16</v>
      </c>
      <c r="F153" s="3">
        <f t="shared" si="27"/>
        <v>2.3398611914412589E-16</v>
      </c>
      <c r="G153" s="3">
        <f t="shared" si="28"/>
        <v>6.8633167384115943E-16</v>
      </c>
      <c r="H153" s="3">
        <f t="shared" si="29"/>
        <v>2.3398611914412589E-16</v>
      </c>
      <c r="I153" s="3">
        <f t="shared" si="30"/>
        <v>-8.9117848496612305E-17</v>
      </c>
      <c r="J153" s="12">
        <f t="shared" si="31"/>
        <v>7.0195835743237763E-16</v>
      </c>
      <c r="K153" s="12">
        <f t="shared" si="32"/>
        <v>1.6222761504176631E-15</v>
      </c>
      <c r="L153" s="15">
        <f t="shared" si="33"/>
        <v>1.7671444210651765E-15</v>
      </c>
    </row>
    <row r="154" spans="1:12">
      <c r="A154" s="22">
        <v>3</v>
      </c>
      <c r="B154" s="23">
        <v>-1</v>
      </c>
      <c r="C154" s="3">
        <f t="shared" si="24"/>
        <v>2.3398611914412589E-16</v>
      </c>
      <c r="D154" s="3">
        <f t="shared" si="25"/>
        <v>2.3398611914412589E-16</v>
      </c>
      <c r="E154" s="3">
        <f t="shared" si="26"/>
        <v>2.3398611914412589E-16</v>
      </c>
      <c r="F154" s="3">
        <f t="shared" si="27"/>
        <v>2.3398611914412589E-16</v>
      </c>
      <c r="G154" s="3">
        <f t="shared" si="28"/>
        <v>6.8633167384115943E-16</v>
      </c>
      <c r="H154" s="3">
        <f t="shared" si="29"/>
        <v>2.3398611914412589E-16</v>
      </c>
      <c r="I154" s="3">
        <f t="shared" si="30"/>
        <v>-8.9117848496612305E-17</v>
      </c>
      <c r="J154" s="12">
        <f t="shared" ref="J154" si="34">SUM(C154:E154)</f>
        <v>7.0195835743237763E-16</v>
      </c>
      <c r="K154" s="12">
        <f t="shared" ref="K154" si="35">SUM(C154:G154)</f>
        <v>1.6222761504176631E-15</v>
      </c>
      <c r="L154" s="15">
        <f t="shared" ref="L154" si="36">SUM(C154:I154)</f>
        <v>1.7671444210651765E-15</v>
      </c>
    </row>
    <row r="155" spans="1:12">
      <c r="A155" s="22">
        <v>3.02</v>
      </c>
      <c r="B155" s="24">
        <v>-0.98</v>
      </c>
      <c r="C155" s="3">
        <f t="shared" si="24"/>
        <v>-3.9973686249593195E-2</v>
      </c>
      <c r="D155" s="3">
        <f t="shared" si="25"/>
        <v>-3.9894807310899685E-2</v>
      </c>
      <c r="E155" s="3">
        <f t="shared" si="26"/>
        <v>-3.9763549945833601E-2</v>
      </c>
      <c r="F155" s="3">
        <f t="shared" si="27"/>
        <v>-3.9580224839251894E-2</v>
      </c>
      <c r="G155" s="3">
        <f t="shared" si="28"/>
        <v>-3.9345265723338199E-2</v>
      </c>
      <c r="H155" s="3">
        <f t="shared" si="29"/>
        <v>-3.9059228155505804E-2</v>
      </c>
      <c r="I155" s="3">
        <f t="shared" si="30"/>
        <v>-3.8722787953569093E-2</v>
      </c>
      <c r="J155" s="12">
        <f t="shared" si="31"/>
        <v>-0.11963204350632649</v>
      </c>
      <c r="K155" s="12">
        <f t="shared" si="32"/>
        <v>-0.19855753406891657</v>
      </c>
      <c r="L155" s="15">
        <f t="shared" si="33"/>
        <v>-0.2763395501779915</v>
      </c>
    </row>
    <row r="156" spans="1:12">
      <c r="A156" s="22">
        <v>3.04</v>
      </c>
      <c r="B156" s="23">
        <v>-0.96</v>
      </c>
      <c r="C156" s="3">
        <f t="shared" si="24"/>
        <v>-7.9789614621799593E-2</v>
      </c>
      <c r="D156" s="3">
        <f t="shared" si="25"/>
        <v>-7.9160449678504011E-2</v>
      </c>
      <c r="E156" s="3">
        <f t="shared" si="26"/>
        <v>-7.8118456311012524E-2</v>
      </c>
      <c r="F156" s="3">
        <f t="shared" si="27"/>
        <v>-7.6673478585969387E-2</v>
      </c>
      <c r="G156" s="3">
        <f t="shared" si="28"/>
        <v>-7.483914270309093E-2</v>
      </c>
      <c r="H156" s="3">
        <f t="shared" si="29"/>
        <v>-7.263270379186812E-2</v>
      </c>
      <c r="I156" s="3">
        <f t="shared" si="30"/>
        <v>-7.0074852174590155E-2</v>
      </c>
      <c r="J156" s="12">
        <f t="shared" si="31"/>
        <v>-0.23706852061131614</v>
      </c>
      <c r="K156" s="12">
        <f t="shared" si="32"/>
        <v>-0.38858114190037646</v>
      </c>
      <c r="L156" s="15">
        <f t="shared" si="33"/>
        <v>-0.53128869786683475</v>
      </c>
    </row>
    <row r="157" spans="1:12">
      <c r="A157" s="22">
        <v>3.06</v>
      </c>
      <c r="B157" s="24">
        <v>-0.94</v>
      </c>
      <c r="C157" s="3">
        <f t="shared" si="24"/>
        <v>-0.11929064983750239</v>
      </c>
      <c r="D157" s="3">
        <f t="shared" si="25"/>
        <v>-0.1171776844665189</v>
      </c>
      <c r="E157" s="3">
        <f t="shared" si="26"/>
        <v>-0.11370597741599305</v>
      </c>
      <c r="F157" s="3">
        <f t="shared" si="27"/>
        <v>-0.10894905568780225</v>
      </c>
      <c r="G157" s="3">
        <f t="shared" si="28"/>
        <v>-0.10300724296009676</v>
      </c>
      <c r="H157" s="3">
        <f t="shared" si="29"/>
        <v>-9.6005132028824436E-2</v>
      </c>
      <c r="I157" s="3">
        <f t="shared" si="30"/>
        <v>-8.8088455936683005E-2</v>
      </c>
      <c r="J157" s="12">
        <f t="shared" si="31"/>
        <v>-0.35017431172001434</v>
      </c>
      <c r="K157" s="12">
        <f t="shared" si="32"/>
        <v>-0.56213061036791334</v>
      </c>
      <c r="L157" s="15">
        <f t="shared" si="33"/>
        <v>-0.7462241983334208</v>
      </c>
    </row>
    <row r="158" spans="1:12">
      <c r="A158" s="22">
        <v>3.08</v>
      </c>
      <c r="B158" s="23">
        <v>-0.92</v>
      </c>
      <c r="C158" s="3">
        <f t="shared" si="24"/>
        <v>-0.15832089935700935</v>
      </c>
      <c r="D158" s="3">
        <f t="shared" si="25"/>
        <v>-0.15334695717193997</v>
      </c>
      <c r="E158" s="3">
        <f t="shared" si="26"/>
        <v>-0.14526540758373585</v>
      </c>
      <c r="F158" s="3">
        <f t="shared" si="27"/>
        <v>-0.13437896293417126</v>
      </c>
      <c r="G158" s="3">
        <f t="shared" si="28"/>
        <v>-0.12109227658250518</v>
      </c>
      <c r="H158" s="3">
        <f t="shared" si="29"/>
        <v>-0.10589392477812801</v>
      </c>
      <c r="I158" s="3">
        <f t="shared" si="30"/>
        <v>-8.9334783708353502E-2</v>
      </c>
      <c r="J158" s="12">
        <f t="shared" si="31"/>
        <v>-0.4569332641126852</v>
      </c>
      <c r="K158" s="12">
        <f t="shared" si="32"/>
        <v>-0.7124045036293617</v>
      </c>
      <c r="L158" s="15">
        <f t="shared" si="33"/>
        <v>-0.90763321211584314</v>
      </c>
    </row>
    <row r="159" spans="1:12">
      <c r="A159" s="22">
        <v>3.1</v>
      </c>
      <c r="B159" s="24">
        <v>-0.9</v>
      </c>
      <c r="C159" s="3">
        <f t="shared" si="24"/>
        <v>-0.19672632861669298</v>
      </c>
      <c r="D159" s="3">
        <f t="shared" si="25"/>
        <v>-0.18709785675772761</v>
      </c>
      <c r="E159" s="3">
        <f t="shared" si="26"/>
        <v>-0.17167873826682803</v>
      </c>
      <c r="F159" s="3">
        <f t="shared" si="27"/>
        <v>-0.15136534572813132</v>
      </c>
      <c r="G159" s="3">
        <f t="shared" si="28"/>
        <v>-0.12732395447351627</v>
      </c>
      <c r="H159" s="3">
        <f t="shared" si="29"/>
        <v>-0.1009102304854209</v>
      </c>
      <c r="I159" s="3">
        <f t="shared" si="30"/>
        <v>-7.3576602114354878E-2</v>
      </c>
      <c r="J159" s="12">
        <f t="shared" si="31"/>
        <v>-0.55550292364124865</v>
      </c>
      <c r="K159" s="12">
        <f t="shared" si="32"/>
        <v>-0.83419222384289626</v>
      </c>
      <c r="L159" s="15">
        <f t="shared" si="33"/>
        <v>-1.008679056442672</v>
      </c>
    </row>
    <row r="160" spans="1:12">
      <c r="A160" s="22">
        <v>3.12</v>
      </c>
      <c r="B160" s="23">
        <v>-0.88</v>
      </c>
      <c r="C160" s="3">
        <f t="shared" si="24"/>
        <v>-0.23435536893303696</v>
      </c>
      <c r="D160" s="3">
        <f t="shared" si="25"/>
        <v>-0.21789811137560386</v>
      </c>
      <c r="E160" s="3">
        <f t="shared" si="26"/>
        <v>-0.19201026405764895</v>
      </c>
      <c r="F160" s="3">
        <f t="shared" si="27"/>
        <v>-0.15884088716719202</v>
      </c>
      <c r="G160" s="3">
        <f t="shared" si="28"/>
        <v>-0.1210922765825052</v>
      </c>
      <c r="H160" s="3">
        <f t="shared" si="29"/>
        <v>-8.1753994203688382E-2</v>
      </c>
      <c r="I160" s="3">
        <f t="shared" si="30"/>
        <v>-4.3813416334840545E-2</v>
      </c>
      <c r="J160" s="12">
        <f t="shared" si="31"/>
        <v>-0.64426374436628975</v>
      </c>
      <c r="K160" s="12">
        <f t="shared" si="32"/>
        <v>-0.92419690811598698</v>
      </c>
      <c r="L160" s="15">
        <f t="shared" si="33"/>
        <v>-1.0497643186545158</v>
      </c>
    </row>
    <row r="161" spans="1:12">
      <c r="A161" s="22">
        <v>3.14</v>
      </c>
      <c r="B161" s="24">
        <v>-0.86</v>
      </c>
      <c r="C161" s="3">
        <f t="shared" si="24"/>
        <v>-0.27105951567498698</v>
      </c>
      <c r="D161" s="3">
        <f t="shared" si="25"/>
        <v>-0.24526198261106524</v>
      </c>
      <c r="E161" s="3">
        <f t="shared" si="26"/>
        <v>-0.2055397305189271</v>
      </c>
      <c r="F161" s="3">
        <f t="shared" si="27"/>
        <v>-0.15633587148961869</v>
      </c>
      <c r="G161" s="3">
        <f t="shared" si="28"/>
        <v>-0.10300724296009679</v>
      </c>
      <c r="H161" s="3">
        <f t="shared" si="29"/>
        <v>-5.1115652390646943E-2</v>
      </c>
      <c r="I161" s="3">
        <f t="shared" si="30"/>
        <v>-5.7105266070846972E-3</v>
      </c>
      <c r="J161" s="12">
        <f t="shared" si="31"/>
        <v>-0.72186122880497927</v>
      </c>
      <c r="K161" s="12">
        <f t="shared" si="32"/>
        <v>-0.98120434325469474</v>
      </c>
      <c r="L161" s="15">
        <f t="shared" si="33"/>
        <v>-1.0380305222524264</v>
      </c>
    </row>
    <row r="162" spans="1:12">
      <c r="A162" s="22">
        <v>3.16</v>
      </c>
      <c r="B162" s="23">
        <v>-0.84</v>
      </c>
      <c r="C162" s="3">
        <f t="shared" si="24"/>
        <v>-0.30669391434388016</v>
      </c>
      <c r="D162" s="3">
        <f t="shared" si="25"/>
        <v>-0.26875792586834263</v>
      </c>
      <c r="E162" s="3">
        <f t="shared" si="26"/>
        <v>-0.2117878495562561</v>
      </c>
      <c r="F162" s="3">
        <f t="shared" si="27"/>
        <v>-0.14400769804323665</v>
      </c>
      <c r="G162" s="3">
        <f t="shared" si="28"/>
        <v>-7.4839142703090958E-2</v>
      </c>
      <c r="H162" s="3">
        <f t="shared" si="29"/>
        <v>-1.3298269103633175E-2</v>
      </c>
      <c r="I162" s="3">
        <f t="shared" si="30"/>
        <v>3.3479338419004932E-2</v>
      </c>
      <c r="J162" s="12">
        <f t="shared" si="31"/>
        <v>-0.78723968976847891</v>
      </c>
      <c r="K162" s="12">
        <f t="shared" si="32"/>
        <v>-1.0060865305148066</v>
      </c>
      <c r="L162" s="15">
        <f t="shared" si="33"/>
        <v>-0.98590546119943478</v>
      </c>
    </row>
    <row r="163" spans="1:12">
      <c r="A163" s="22">
        <v>3.18</v>
      </c>
      <c r="B163" s="24">
        <v>-0.82</v>
      </c>
      <c r="C163" s="3">
        <f t="shared" si="24"/>
        <v>-0.34111793224797948</v>
      </c>
      <c r="D163" s="3">
        <f t="shared" si="25"/>
        <v>-0.28801539608647347</v>
      </c>
      <c r="E163" s="3">
        <f t="shared" si="26"/>
        <v>-0.21053327843778463</v>
      </c>
      <c r="F163" s="3">
        <f t="shared" si="27"/>
        <v>-0.1226309913055325</v>
      </c>
      <c r="G163" s="3">
        <f t="shared" si="28"/>
        <v>-3.9345265723338234E-2</v>
      </c>
      <c r="H163" s="3">
        <f t="shared" si="29"/>
        <v>2.6386816559501539E-2</v>
      </c>
      <c r="I163" s="3">
        <f t="shared" si="30"/>
        <v>6.6296548807446953E-2</v>
      </c>
      <c r="J163" s="12">
        <f t="shared" si="31"/>
        <v>-0.83966660677223759</v>
      </c>
      <c r="K163" s="12">
        <f t="shared" si="32"/>
        <v>-1.0016428638011083</v>
      </c>
      <c r="L163" s="15">
        <f t="shared" si="33"/>
        <v>-0.9089594984341598</v>
      </c>
    </row>
    <row r="164" spans="1:12">
      <c r="A164" s="22">
        <v>3.2</v>
      </c>
      <c r="B164" s="23">
        <v>-0.8</v>
      </c>
      <c r="C164" s="3">
        <f t="shared" si="24"/>
        <v>-0.37419571351545544</v>
      </c>
      <c r="D164" s="3">
        <f t="shared" si="25"/>
        <v>-0.30273069145626275</v>
      </c>
      <c r="E164" s="3">
        <f t="shared" si="26"/>
        <v>-0.20182046097084197</v>
      </c>
      <c r="F164" s="3">
        <f t="shared" si="27"/>
        <v>-9.354892837886411E-2</v>
      </c>
      <c r="G164" s="3">
        <f t="shared" si="28"/>
        <v>-2.4958519375373428E-16</v>
      </c>
      <c r="H164" s="3">
        <f t="shared" si="29"/>
        <v>6.236595225257574E-2</v>
      </c>
      <c r="I164" s="3">
        <f t="shared" si="30"/>
        <v>8.6494483273217862E-2</v>
      </c>
      <c r="J164" s="12">
        <f t="shared" si="31"/>
        <v>-0.87874686594256013</v>
      </c>
      <c r="K164" s="12">
        <f t="shared" si="32"/>
        <v>-0.97229579432142443</v>
      </c>
      <c r="L164" s="15">
        <f t="shared" si="33"/>
        <v>-0.82343535879563079</v>
      </c>
    </row>
    <row r="165" spans="1:12">
      <c r="A165" s="22">
        <v>3.22</v>
      </c>
      <c r="B165" s="24">
        <v>-0.78</v>
      </c>
      <c r="C165" s="3">
        <f t="shared" si="24"/>
        <v>-0.40579671525544692</v>
      </c>
      <c r="D165" s="3">
        <f t="shared" si="25"/>
        <v>-0.31267174297923767</v>
      </c>
      <c r="E165" s="3">
        <f t="shared" si="26"/>
        <v>-0.185958053057905</v>
      </c>
      <c r="F165" s="3">
        <f t="shared" si="27"/>
        <v>-5.8588842233258741E-2</v>
      </c>
      <c r="G165" s="3">
        <f t="shared" si="28"/>
        <v>3.9345265723338615E-2</v>
      </c>
      <c r="H165" s="3">
        <f t="shared" si="29"/>
        <v>8.9585975289447659E-2</v>
      </c>
      <c r="I165" s="3">
        <f t="shared" si="30"/>
        <v>9.0228547901907624E-2</v>
      </c>
      <c r="J165" s="12">
        <f t="shared" si="31"/>
        <v>-0.90442651129258955</v>
      </c>
      <c r="K165" s="12">
        <f t="shared" si="32"/>
        <v>-0.9236700878025097</v>
      </c>
      <c r="L165" s="15">
        <f t="shared" si="33"/>
        <v>-0.74385556461115443</v>
      </c>
    </row>
    <row r="166" spans="1:12">
      <c r="A166" s="22">
        <v>3.24</v>
      </c>
      <c r="B166" s="23">
        <v>-0.76</v>
      </c>
      <c r="C166" s="3">
        <f t="shared" si="24"/>
        <v>-0.43579622275120872</v>
      </c>
      <c r="D166" s="3">
        <f t="shared" si="25"/>
        <v>-0.31768177433438416</v>
      </c>
      <c r="E166" s="3">
        <f t="shared" si="26"/>
        <v>-0.1635079884073766</v>
      </c>
      <c r="F166" s="3">
        <f t="shared" si="27"/>
        <v>-1.9947403655449648E-2</v>
      </c>
      <c r="G166" s="3">
        <f t="shared" si="28"/>
        <v>7.4839142703091277E-2</v>
      </c>
      <c r="H166" s="3">
        <f t="shared" si="29"/>
        <v>0.10422391432641252</v>
      </c>
      <c r="I166" s="3">
        <f t="shared" si="30"/>
        <v>7.6787978819526467E-2</v>
      </c>
      <c r="J166" s="12">
        <f t="shared" si="31"/>
        <v>-0.9169859854929695</v>
      </c>
      <c r="K166" s="12">
        <f t="shared" si="32"/>
        <v>-0.86209424644532784</v>
      </c>
      <c r="L166" s="15">
        <f t="shared" si="33"/>
        <v>-0.68108235329938882</v>
      </c>
    </row>
    <row r="167" spans="1:12">
      <c r="A167" s="22">
        <v>3.26</v>
      </c>
      <c r="B167" s="24">
        <v>-0.74</v>
      </c>
      <c r="C167" s="3">
        <f t="shared" si="24"/>
        <v>-0.46407584165212662</v>
      </c>
      <c r="D167" s="3">
        <f t="shared" si="25"/>
        <v>-0.31768177433438416</v>
      </c>
      <c r="E167" s="3">
        <f t="shared" si="26"/>
        <v>-0.13526557175181617</v>
      </c>
      <c r="F167" s="3">
        <f t="shared" si="27"/>
        <v>1.9947403655449145E-2</v>
      </c>
      <c r="G167" s="3">
        <f t="shared" si="28"/>
        <v>0.1030072429600965</v>
      </c>
      <c r="H167" s="3">
        <f t="shared" si="29"/>
        <v>0.10422391432641269</v>
      </c>
      <c r="I167" s="3">
        <f t="shared" si="30"/>
        <v>4.8731133178283308E-2</v>
      </c>
      <c r="J167" s="12">
        <f t="shared" si="31"/>
        <v>-0.91702318773832692</v>
      </c>
      <c r="K167" s="12">
        <f t="shared" si="32"/>
        <v>-0.79406854112278125</v>
      </c>
      <c r="L167" s="15">
        <f t="shared" si="33"/>
        <v>-0.64111349361808534</v>
      </c>
    </row>
    <row r="168" spans="1:12">
      <c r="A168" s="22">
        <v>3.28</v>
      </c>
      <c r="B168" s="23">
        <v>-0.72</v>
      </c>
      <c r="C168" s="3">
        <f t="shared" si="24"/>
        <v>-0.49052396522212915</v>
      </c>
      <c r="D168" s="3">
        <f t="shared" si="25"/>
        <v>-0.31267174297923778</v>
      </c>
      <c r="E168" s="3">
        <f t="shared" si="26"/>
        <v>-0.10223130478129368</v>
      </c>
      <c r="F168" s="3">
        <f t="shared" si="27"/>
        <v>5.8588842233258276E-2</v>
      </c>
      <c r="G168" s="3">
        <f t="shared" si="28"/>
        <v>0.12109227658250504</v>
      </c>
      <c r="H168" s="3">
        <f t="shared" si="29"/>
        <v>8.9585975289447728E-2</v>
      </c>
      <c r="I168" s="3">
        <f t="shared" si="30"/>
        <v>1.1398516374544048E-2</v>
      </c>
      <c r="J168" s="12">
        <f t="shared" si="31"/>
        <v>-0.90542701298266071</v>
      </c>
      <c r="K168" s="12">
        <f t="shared" si="32"/>
        <v>-0.72574589416689728</v>
      </c>
      <c r="L168" s="15">
        <f t="shared" si="33"/>
        <v>-0.62476140250290557</v>
      </c>
    </row>
    <row r="169" spans="1:12">
      <c r="A169" s="22">
        <v>3.3</v>
      </c>
      <c r="B169" s="24">
        <v>-0.7</v>
      </c>
      <c r="C169" s="3">
        <f t="shared" si="24"/>
        <v>-0.51503621480048378</v>
      </c>
      <c r="D169" s="3">
        <f t="shared" si="25"/>
        <v>-0.30273069145626291</v>
      </c>
      <c r="E169" s="3">
        <f t="shared" si="26"/>
        <v>-6.5575442872231673E-2</v>
      </c>
      <c r="F169" s="3">
        <f t="shared" si="27"/>
        <v>9.3548928378863694E-2</v>
      </c>
      <c r="G169" s="3">
        <f t="shared" si="28"/>
        <v>0.12732395447351627</v>
      </c>
      <c r="H169" s="3">
        <f t="shared" si="29"/>
        <v>6.2365952252576448E-2</v>
      </c>
      <c r="I169" s="3">
        <f t="shared" si="30"/>
        <v>-2.8103761230955773E-2</v>
      </c>
      <c r="J169" s="12">
        <f t="shared" si="31"/>
        <v>-0.88334234912897847</v>
      </c>
      <c r="K169" s="12">
        <f t="shared" si="32"/>
        <v>-0.66246946627659842</v>
      </c>
      <c r="L169" s="15">
        <f t="shared" si="33"/>
        <v>-0.62820727525497777</v>
      </c>
    </row>
    <row r="170" spans="1:12">
      <c r="A170" s="22">
        <v>3.32</v>
      </c>
      <c r="B170" s="23">
        <v>-0.68</v>
      </c>
      <c r="C170" s="3">
        <f t="shared" si="24"/>
        <v>-0.53751585173668481</v>
      </c>
      <c r="D170" s="3">
        <f t="shared" si="25"/>
        <v>-0.2880153960864737</v>
      </c>
      <c r="E170" s="3">
        <f t="shared" si="26"/>
        <v>-2.6596538207267616E-2</v>
      </c>
      <c r="F170" s="3">
        <f t="shared" si="27"/>
        <v>0.12263099130553216</v>
      </c>
      <c r="G170" s="3">
        <f t="shared" si="28"/>
        <v>0.12109227658250533</v>
      </c>
      <c r="H170" s="3">
        <f t="shared" si="29"/>
        <v>2.6386816559502393E-2</v>
      </c>
      <c r="I170" s="3">
        <f t="shared" si="30"/>
        <v>-6.2256603250171925E-2</v>
      </c>
      <c r="J170" s="12">
        <f t="shared" si="31"/>
        <v>-0.85212778603042605</v>
      </c>
      <c r="K170" s="12">
        <f t="shared" si="32"/>
        <v>-0.60840451814238861</v>
      </c>
      <c r="L170" s="15">
        <f t="shared" si="33"/>
        <v>-0.64427430483305814</v>
      </c>
    </row>
    <row r="171" spans="1:12">
      <c r="A171" s="22">
        <v>3.34</v>
      </c>
      <c r="B171" s="24">
        <v>-0.66</v>
      </c>
      <c r="C171" s="3">
        <f t="shared" si="24"/>
        <v>-0.55787415917371508</v>
      </c>
      <c r="D171" s="3">
        <f t="shared" si="25"/>
        <v>-0.26875792586834291</v>
      </c>
      <c r="E171" s="3">
        <f t="shared" si="26"/>
        <v>1.3324562083197549E-2</v>
      </c>
      <c r="F171" s="3">
        <f t="shared" si="27"/>
        <v>0.14400769804323643</v>
      </c>
      <c r="G171" s="3">
        <f t="shared" si="28"/>
        <v>0.10300724296009706</v>
      </c>
      <c r="H171" s="3">
        <f t="shared" si="29"/>
        <v>-1.3298269103633046E-2</v>
      </c>
      <c r="I171" s="3">
        <f t="shared" si="30"/>
        <v>-8.455915639984396E-2</v>
      </c>
      <c r="J171" s="12">
        <f t="shared" si="31"/>
        <v>-0.81330752295886044</v>
      </c>
      <c r="K171" s="12">
        <f t="shared" si="32"/>
        <v>-0.5662925819555269</v>
      </c>
      <c r="L171" s="15">
        <f t="shared" si="33"/>
        <v>-0.66415000745900388</v>
      </c>
    </row>
    <row r="172" spans="1:12">
      <c r="A172" s="22">
        <v>3.36</v>
      </c>
      <c r="B172" s="23">
        <v>-0.64</v>
      </c>
      <c r="C172" s="3">
        <f t="shared" si="24"/>
        <v>-0.57603079217294662</v>
      </c>
      <c r="D172" s="3">
        <f t="shared" si="25"/>
        <v>-0.24526198261106558</v>
      </c>
      <c r="E172" s="3">
        <f t="shared" si="26"/>
        <v>5.2773633119002572E-2</v>
      </c>
      <c r="F172" s="3">
        <f t="shared" si="27"/>
        <v>0.15633587148961861</v>
      </c>
      <c r="G172" s="3">
        <f t="shared" si="28"/>
        <v>7.4839142703091333E-2</v>
      </c>
      <c r="H172" s="3">
        <f t="shared" si="29"/>
        <v>-5.1115652390646166E-2</v>
      </c>
      <c r="I172" s="3">
        <f t="shared" si="30"/>
        <v>-9.0766221238395506E-2</v>
      </c>
      <c r="J172" s="12">
        <f t="shared" si="31"/>
        <v>-0.76851914166500968</v>
      </c>
      <c r="K172" s="12">
        <f t="shared" si="32"/>
        <v>-0.53734412747229976</v>
      </c>
      <c r="L172" s="15">
        <f t="shared" si="33"/>
        <v>-0.67922600110134146</v>
      </c>
    </row>
    <row r="173" spans="1:12">
      <c r="A173" s="22">
        <v>3.38</v>
      </c>
      <c r="B173" s="24">
        <v>-0.62</v>
      </c>
      <c r="C173" s="3">
        <f t="shared" si="24"/>
        <v>-0.59191409479890833</v>
      </c>
      <c r="D173" s="3">
        <f t="shared" si="25"/>
        <v>-0.21789811137560422</v>
      </c>
      <c r="E173" s="3">
        <f t="shared" si="26"/>
        <v>9.0353171891661491E-2</v>
      </c>
      <c r="F173" s="3">
        <f t="shared" si="27"/>
        <v>0.15884088716719205</v>
      </c>
      <c r="G173" s="3">
        <f t="shared" si="28"/>
        <v>3.9345265723338678E-2</v>
      </c>
      <c r="H173" s="3">
        <f t="shared" si="29"/>
        <v>-8.1753994203687813E-2</v>
      </c>
      <c r="I173" s="3">
        <f t="shared" si="30"/>
        <v>-7.9696308453387932E-2</v>
      </c>
      <c r="J173" s="12">
        <f t="shared" si="31"/>
        <v>-0.71945903428285107</v>
      </c>
      <c r="K173" s="12">
        <f t="shared" si="32"/>
        <v>-0.52127288139232042</v>
      </c>
      <c r="L173" s="15">
        <f t="shared" si="33"/>
        <v>-0.68272318404939614</v>
      </c>
    </row>
    <row r="174" spans="1:12">
      <c r="A174" s="22">
        <v>3.4</v>
      </c>
      <c r="B174" s="23">
        <v>-0.6</v>
      </c>
      <c r="C174" s="3">
        <f t="shared" si="24"/>
        <v>-0.60546138291252549</v>
      </c>
      <c r="D174" s="3">
        <f t="shared" si="25"/>
        <v>-0.18709785675772803</v>
      </c>
      <c r="E174" s="3">
        <f t="shared" si="26"/>
        <v>0.12473190450515105</v>
      </c>
      <c r="F174" s="3">
        <f t="shared" si="27"/>
        <v>0.15136534572813148</v>
      </c>
      <c r="G174" s="3">
        <f t="shared" si="28"/>
        <v>7.175298230603762E-16</v>
      </c>
      <c r="H174" s="3">
        <f t="shared" si="29"/>
        <v>-0.10091023048542062</v>
      </c>
      <c r="I174" s="3">
        <f t="shared" si="30"/>
        <v>-5.3456530502208423E-2</v>
      </c>
      <c r="J174" s="12">
        <f t="shared" si="31"/>
        <v>-0.66782733516510251</v>
      </c>
      <c r="K174" s="12">
        <f t="shared" si="32"/>
        <v>-0.51646198943697041</v>
      </c>
      <c r="L174" s="15">
        <f t="shared" si="33"/>
        <v>-0.67082875042459944</v>
      </c>
    </row>
    <row r="175" spans="1:12">
      <c r="A175" s="22">
        <v>3.42</v>
      </c>
      <c r="B175" s="24">
        <v>-0.57999999999999996</v>
      </c>
      <c r="C175" s="3">
        <f t="shared" si="24"/>
        <v>-0.61661919155678147</v>
      </c>
      <c r="D175" s="3">
        <f t="shared" si="25"/>
        <v>-0.15334695717194041</v>
      </c>
      <c r="E175" s="3">
        <f t="shared" si="26"/>
        <v>0.15469194721737539</v>
      </c>
      <c r="F175" s="3">
        <f t="shared" si="27"/>
        <v>0.13437896293417154</v>
      </c>
      <c r="G175" s="3">
        <f t="shared" si="28"/>
        <v>-3.9345265723338171E-2</v>
      </c>
      <c r="H175" s="3">
        <f t="shared" si="29"/>
        <v>-0.10589392477812806</v>
      </c>
      <c r="I175" s="3">
        <f t="shared" si="30"/>
        <v>-1.70415214053573E-2</v>
      </c>
      <c r="J175" s="12">
        <f t="shared" si="31"/>
        <v>-0.6152742015113466</v>
      </c>
      <c r="K175" s="12">
        <f t="shared" si="32"/>
        <v>-0.52024050430051327</v>
      </c>
      <c r="L175" s="15">
        <f t="shared" si="33"/>
        <v>-0.64317595048399867</v>
      </c>
    </row>
    <row r="176" spans="1:12">
      <c r="A176" s="22">
        <v>3.44</v>
      </c>
      <c r="B176" s="23">
        <v>-0.56000000000000005</v>
      </c>
      <c r="C176" s="3">
        <f t="shared" si="24"/>
        <v>-0.625343485958475</v>
      </c>
      <c r="D176" s="3">
        <f t="shared" si="25"/>
        <v>-0.11717768446651938</v>
      </c>
      <c r="E176" s="3">
        <f t="shared" si="26"/>
        <v>0.17917195057889504</v>
      </c>
      <c r="F176" s="3">
        <f t="shared" si="27"/>
        <v>0.10894905568780262</v>
      </c>
      <c r="G176" s="3">
        <f t="shared" si="28"/>
        <v>-7.4839142703090916E-2</v>
      </c>
      <c r="H176" s="3">
        <f t="shared" si="29"/>
        <v>-9.6005132028824477E-2</v>
      </c>
      <c r="I176" s="3">
        <f t="shared" si="30"/>
        <v>2.2617271336715233E-2</v>
      </c>
      <c r="J176" s="12">
        <f t="shared" si="31"/>
        <v>-0.56334921984609931</v>
      </c>
      <c r="K176" s="12">
        <f t="shared" si="32"/>
        <v>-0.52923930686138765</v>
      </c>
      <c r="L176" s="15">
        <f t="shared" si="33"/>
        <v>-0.60262716755349688</v>
      </c>
    </row>
    <row r="177" spans="1:12">
      <c r="A177" s="22">
        <v>3.46</v>
      </c>
      <c r="B177" s="24">
        <v>-0.54</v>
      </c>
      <c r="C177" s="3">
        <f t="shared" si="24"/>
        <v>-0.63159983531335395</v>
      </c>
      <c r="D177" s="3">
        <f t="shared" si="25"/>
        <v>-7.9160449678504496E-2</v>
      </c>
      <c r="E177" s="3">
        <f t="shared" si="26"/>
        <v>0.19730469826630245</v>
      </c>
      <c r="F177" s="3">
        <f t="shared" si="27"/>
        <v>7.6673478585969831E-2</v>
      </c>
      <c r="G177" s="3">
        <f t="shared" si="28"/>
        <v>-0.10300724296009675</v>
      </c>
      <c r="H177" s="3">
        <f t="shared" si="29"/>
        <v>-7.2632703791868758E-2</v>
      </c>
      <c r="I177" s="3">
        <f t="shared" si="30"/>
        <v>5.7970959322205889E-2</v>
      </c>
      <c r="J177" s="12">
        <f t="shared" si="31"/>
        <v>-0.51345558672555591</v>
      </c>
      <c r="K177" s="12">
        <f t="shared" si="32"/>
        <v>-0.53978935109968285</v>
      </c>
      <c r="L177" s="15">
        <f t="shared" si="33"/>
        <v>-0.55445109556934569</v>
      </c>
    </row>
    <row r="178" spans="1:12">
      <c r="A178" s="22">
        <v>3.48</v>
      </c>
      <c r="B178" s="23">
        <v>-0.52</v>
      </c>
      <c r="C178" s="3">
        <f t="shared" si="24"/>
        <v>-0.63536354866876821</v>
      </c>
      <c r="D178" s="3">
        <f t="shared" si="25"/>
        <v>-3.9894807310900185E-2</v>
      </c>
      <c r="E178" s="3">
        <f t="shared" si="26"/>
        <v>0.20844782865282496</v>
      </c>
      <c r="F178" s="3">
        <f t="shared" si="27"/>
        <v>3.9580224839252387E-2</v>
      </c>
      <c r="G178" s="3">
        <f t="shared" si="28"/>
        <v>-0.1210922765825049</v>
      </c>
      <c r="H178" s="3">
        <f t="shared" si="29"/>
        <v>-3.9059228155506623E-2</v>
      </c>
      <c r="I178" s="3">
        <f t="shared" si="30"/>
        <v>8.2290113167563766E-2</v>
      </c>
      <c r="J178" s="12">
        <f t="shared" si="31"/>
        <v>-0.46681052732684347</v>
      </c>
      <c r="K178" s="12">
        <f t="shared" si="32"/>
        <v>-0.54832257907009596</v>
      </c>
      <c r="L178" s="15">
        <f t="shared" si="33"/>
        <v>-0.50509169405803889</v>
      </c>
    </row>
    <row r="179" spans="1:12">
      <c r="A179" s="22">
        <v>3.5</v>
      </c>
      <c r="B179" s="24">
        <v>-0.5</v>
      </c>
      <c r="C179" s="3">
        <f t="shared" si="24"/>
        <v>-0.63661977236758138</v>
      </c>
      <c r="D179" s="3">
        <f t="shared" si="25"/>
        <v>-2.729838056681469E-16</v>
      </c>
      <c r="E179" s="3">
        <f t="shared" si="26"/>
        <v>0.21220659078919379</v>
      </c>
      <c r="F179" s="3">
        <f t="shared" si="27"/>
        <v>2.729838056681469E-16</v>
      </c>
      <c r="G179" s="3">
        <f t="shared" si="28"/>
        <v>-0.12732395447351627</v>
      </c>
      <c r="H179" s="3">
        <f t="shared" si="29"/>
        <v>1.0397082324604769E-16</v>
      </c>
      <c r="I179" s="3">
        <f t="shared" si="30"/>
        <v>9.0945681766797334E-2</v>
      </c>
      <c r="J179" s="12">
        <f t="shared" si="31"/>
        <v>-0.42441318157838781</v>
      </c>
      <c r="K179" s="12">
        <f t="shared" si="32"/>
        <v>-0.55173713605190378</v>
      </c>
      <c r="L179" s="15">
        <f t="shared" si="33"/>
        <v>-0.46079145428510632</v>
      </c>
    </row>
    <row r="180" spans="1:12">
      <c r="A180" s="22">
        <v>3.52</v>
      </c>
      <c r="B180" s="23">
        <v>-0.48</v>
      </c>
      <c r="C180" s="3">
        <f t="shared" si="24"/>
        <v>-0.63536354866876821</v>
      </c>
      <c r="D180" s="3">
        <f t="shared" si="25"/>
        <v>3.9894807310899637E-2</v>
      </c>
      <c r="E180" s="3">
        <f t="shared" si="26"/>
        <v>0.20844782865282521</v>
      </c>
      <c r="F180" s="3">
        <f t="shared" si="27"/>
        <v>-3.9580224839251853E-2</v>
      </c>
      <c r="G180" s="3">
        <f t="shared" si="28"/>
        <v>-0.1210922765825052</v>
      </c>
      <c r="H180" s="3">
        <f t="shared" si="29"/>
        <v>3.9059228155505415E-2</v>
      </c>
      <c r="I180" s="3">
        <f t="shared" si="30"/>
        <v>8.229011316756385E-2</v>
      </c>
      <c r="J180" s="12">
        <f t="shared" si="31"/>
        <v>-0.38702091270504335</v>
      </c>
      <c r="K180" s="12">
        <f t="shared" si="32"/>
        <v>-0.54769341412680039</v>
      </c>
      <c r="L180" s="15">
        <f t="shared" si="33"/>
        <v>-0.4263440728037311</v>
      </c>
    </row>
    <row r="181" spans="1:12">
      <c r="A181" s="22">
        <v>3.54</v>
      </c>
      <c r="B181" s="24">
        <v>-0.46</v>
      </c>
      <c r="C181" s="3">
        <f t="shared" si="24"/>
        <v>-0.63159983531335395</v>
      </c>
      <c r="D181" s="3">
        <f t="shared" si="25"/>
        <v>7.9160449678503969E-2</v>
      </c>
      <c r="E181" s="3">
        <f t="shared" si="26"/>
        <v>0.19730469826630292</v>
      </c>
      <c r="F181" s="3">
        <f t="shared" si="27"/>
        <v>-7.667347858596936E-2</v>
      </c>
      <c r="G181" s="3">
        <f t="shared" si="28"/>
        <v>-0.10300724296009681</v>
      </c>
      <c r="H181" s="3">
        <f t="shared" si="29"/>
        <v>7.2632703791867814E-2</v>
      </c>
      <c r="I181" s="3">
        <f t="shared" si="30"/>
        <v>5.7970959322207055E-2</v>
      </c>
      <c r="J181" s="12">
        <f t="shared" si="31"/>
        <v>-0.35513468736854703</v>
      </c>
      <c r="K181" s="12">
        <f t="shared" si="32"/>
        <v>-0.53481540891461321</v>
      </c>
      <c r="L181" s="15">
        <f t="shared" si="33"/>
        <v>-0.40421174580053831</v>
      </c>
    </row>
    <row r="182" spans="1:12">
      <c r="A182" s="22">
        <v>3.56</v>
      </c>
      <c r="B182" s="23">
        <v>-0.44</v>
      </c>
      <c r="C182" s="3">
        <f t="shared" si="24"/>
        <v>-0.62534348595847511</v>
      </c>
      <c r="D182" s="3">
        <f t="shared" si="25"/>
        <v>0.11717768446651887</v>
      </c>
      <c r="E182" s="3">
        <f t="shared" si="26"/>
        <v>0.17917195057889493</v>
      </c>
      <c r="F182" s="3">
        <f t="shared" si="27"/>
        <v>-0.10894905568780223</v>
      </c>
      <c r="G182" s="3">
        <f t="shared" si="28"/>
        <v>-7.4839142703090986E-2</v>
      </c>
      <c r="H182" s="3">
        <f t="shared" si="29"/>
        <v>9.6005132028824575E-2</v>
      </c>
      <c r="I182" s="3">
        <f t="shared" si="30"/>
        <v>2.2617271336715452E-2</v>
      </c>
      <c r="J182" s="12">
        <f t="shared" si="31"/>
        <v>-0.32899385091306133</v>
      </c>
      <c r="K182" s="12">
        <f t="shared" si="32"/>
        <v>-0.51278204930395455</v>
      </c>
      <c r="L182" s="15">
        <f t="shared" si="33"/>
        <v>-0.39415964593841457</v>
      </c>
    </row>
    <row r="183" spans="1:12">
      <c r="A183" s="22">
        <v>3.58</v>
      </c>
      <c r="B183" s="24">
        <v>-0.41999999999999899</v>
      </c>
      <c r="C183" s="3">
        <f t="shared" si="24"/>
        <v>-0.61661919155678158</v>
      </c>
      <c r="D183" s="3">
        <f t="shared" si="25"/>
        <v>0.15334695717193994</v>
      </c>
      <c r="E183" s="3">
        <f t="shared" si="26"/>
        <v>0.15469194721737631</v>
      </c>
      <c r="F183" s="3">
        <f t="shared" si="27"/>
        <v>-0.13437896293417123</v>
      </c>
      <c r="G183" s="3">
        <f t="shared" si="28"/>
        <v>-3.9345265723339122E-2</v>
      </c>
      <c r="H183" s="3">
        <f t="shared" si="29"/>
        <v>0.10589392477812799</v>
      </c>
      <c r="I183" s="3">
        <f t="shared" si="30"/>
        <v>-1.7041521405357082E-2</v>
      </c>
      <c r="J183" s="12">
        <f t="shared" si="31"/>
        <v>-0.30858028716746533</v>
      </c>
      <c r="K183" s="12">
        <f t="shared" si="32"/>
        <v>-0.48230451582497569</v>
      </c>
      <c r="L183" s="15">
        <f t="shared" si="33"/>
        <v>-0.39345211245220479</v>
      </c>
    </row>
    <row r="184" spans="1:12">
      <c r="A184" s="22">
        <v>3.6</v>
      </c>
      <c r="B184" s="23">
        <v>-0.39999999999999902</v>
      </c>
      <c r="C184" s="3">
        <f t="shared" si="24"/>
        <v>-0.60546138291252571</v>
      </c>
      <c r="D184" s="3">
        <f t="shared" si="25"/>
        <v>0.18709785675772761</v>
      </c>
      <c r="E184" s="3">
        <f t="shared" si="26"/>
        <v>0.12473190450515212</v>
      </c>
      <c r="F184" s="3">
        <f t="shared" si="27"/>
        <v>-0.15136534572813132</v>
      </c>
      <c r="G184" s="3">
        <f t="shared" si="28"/>
        <v>-2.8078334297295109E-16</v>
      </c>
      <c r="H184" s="3">
        <f t="shared" si="29"/>
        <v>0.10091023048542103</v>
      </c>
      <c r="I184" s="3">
        <f t="shared" si="30"/>
        <v>-5.3456530502208235E-2</v>
      </c>
      <c r="J184" s="12">
        <f t="shared" si="31"/>
        <v>-0.29363162164964596</v>
      </c>
      <c r="K184" s="12">
        <f t="shared" si="32"/>
        <v>-0.44499696737777755</v>
      </c>
      <c r="L184" s="15">
        <f t="shared" si="33"/>
        <v>-0.39754326739456475</v>
      </c>
    </row>
    <row r="185" spans="1:12">
      <c r="A185" s="22">
        <v>3.62</v>
      </c>
      <c r="B185" s="24">
        <v>-0.37999999999999901</v>
      </c>
      <c r="C185" s="3">
        <f t="shared" si="24"/>
        <v>-0.59191409479890855</v>
      </c>
      <c r="D185" s="3">
        <f t="shared" si="25"/>
        <v>0.21789811137560383</v>
      </c>
      <c r="E185" s="3">
        <f t="shared" si="26"/>
        <v>9.0353171891661976E-2</v>
      </c>
      <c r="F185" s="3">
        <f t="shared" si="27"/>
        <v>-0.15884088716719202</v>
      </c>
      <c r="G185" s="3">
        <f t="shared" si="28"/>
        <v>3.9345265723338588E-2</v>
      </c>
      <c r="H185" s="3">
        <f t="shared" si="29"/>
        <v>8.1753994203688174E-2</v>
      </c>
      <c r="I185" s="3">
        <f t="shared" si="30"/>
        <v>-7.9696308453387821E-2</v>
      </c>
      <c r="J185" s="12">
        <f t="shared" si="31"/>
        <v>-0.28366281153164274</v>
      </c>
      <c r="K185" s="12">
        <f t="shared" si="32"/>
        <v>-0.40315843297549619</v>
      </c>
      <c r="L185" s="15">
        <f t="shared" si="33"/>
        <v>-0.40110074722519584</v>
      </c>
    </row>
    <row r="186" spans="1:12">
      <c r="A186" s="22">
        <v>3.64</v>
      </c>
      <c r="B186" s="23">
        <v>-0.35999999999999899</v>
      </c>
      <c r="C186" s="3">
        <f t="shared" si="24"/>
        <v>-0.57603079217294684</v>
      </c>
      <c r="D186" s="3">
        <f t="shared" si="25"/>
        <v>0.24526198261106522</v>
      </c>
      <c r="E186" s="3">
        <f t="shared" si="26"/>
        <v>5.2773633119003835E-2</v>
      </c>
      <c r="F186" s="3">
        <f t="shared" si="27"/>
        <v>-0.15633587148961869</v>
      </c>
      <c r="G186" s="3">
        <f t="shared" si="28"/>
        <v>7.4839142703091263E-2</v>
      </c>
      <c r="H186" s="3">
        <f t="shared" si="29"/>
        <v>5.1115652390647311E-2</v>
      </c>
      <c r="I186" s="3">
        <f t="shared" si="30"/>
        <v>-9.0766221238395478E-2</v>
      </c>
      <c r="J186" s="12">
        <f t="shared" si="31"/>
        <v>-0.27799517644287774</v>
      </c>
      <c r="K186" s="12">
        <f t="shared" si="32"/>
        <v>-0.35949190522940516</v>
      </c>
      <c r="L186" s="15">
        <f t="shared" si="33"/>
        <v>-0.39914247407715331</v>
      </c>
    </row>
    <row r="187" spans="1:12">
      <c r="A187" s="22">
        <v>3.66</v>
      </c>
      <c r="B187" s="24">
        <v>-0.33999999999999903</v>
      </c>
      <c r="C187" s="3">
        <f t="shared" si="24"/>
        <v>-0.5578741591737153</v>
      </c>
      <c r="D187" s="3">
        <f t="shared" si="25"/>
        <v>0.26875792586834263</v>
      </c>
      <c r="E187" s="3">
        <f t="shared" si="26"/>
        <v>1.3324562083198094E-2</v>
      </c>
      <c r="F187" s="3">
        <f t="shared" si="27"/>
        <v>-0.14400769804323668</v>
      </c>
      <c r="G187" s="3">
        <f t="shared" si="28"/>
        <v>0.103007242960097</v>
      </c>
      <c r="H187" s="3">
        <f t="shared" si="29"/>
        <v>1.3298269103633588E-2</v>
      </c>
      <c r="I187" s="3">
        <f t="shared" si="30"/>
        <v>-8.4559156399844043E-2</v>
      </c>
      <c r="J187" s="12">
        <f t="shared" si="31"/>
        <v>-0.27579167122217457</v>
      </c>
      <c r="K187" s="12">
        <f t="shared" si="32"/>
        <v>-0.31679212630531428</v>
      </c>
      <c r="L187" s="15">
        <f t="shared" si="33"/>
        <v>-0.38805301360152478</v>
      </c>
    </row>
    <row r="188" spans="1:12">
      <c r="A188" s="22">
        <v>3.68</v>
      </c>
      <c r="B188" s="23">
        <v>-0.31999999999999901</v>
      </c>
      <c r="C188" s="3">
        <f t="shared" si="24"/>
        <v>-0.53751585173668504</v>
      </c>
      <c r="D188" s="3">
        <f t="shared" si="25"/>
        <v>0.28801539608647347</v>
      </c>
      <c r="E188" s="3">
        <f t="shared" si="26"/>
        <v>-2.6596538207267074E-2</v>
      </c>
      <c r="F188" s="3">
        <f t="shared" si="27"/>
        <v>-0.12263099130553251</v>
      </c>
      <c r="G188" s="3">
        <f t="shared" si="28"/>
        <v>0.12109227658250503</v>
      </c>
      <c r="H188" s="3">
        <f t="shared" si="29"/>
        <v>-2.6386816559501865E-2</v>
      </c>
      <c r="I188" s="3">
        <f t="shared" si="30"/>
        <v>-6.2256603250173022E-2</v>
      </c>
      <c r="J188" s="12">
        <f t="shared" si="31"/>
        <v>-0.27609699385747866</v>
      </c>
      <c r="K188" s="12">
        <f t="shared" si="32"/>
        <v>-0.27763570858050612</v>
      </c>
      <c r="L188" s="15">
        <f t="shared" si="33"/>
        <v>-0.36627912839018101</v>
      </c>
    </row>
    <row r="189" spans="1:12">
      <c r="A189" s="22">
        <v>3.7</v>
      </c>
      <c r="B189" s="24">
        <v>-0.29999999999999899</v>
      </c>
      <c r="C189" s="3">
        <f t="shared" si="24"/>
        <v>-0.515036214800484</v>
      </c>
      <c r="D189" s="3">
        <f t="shared" si="25"/>
        <v>0.30273069145626275</v>
      </c>
      <c r="E189" s="3">
        <f t="shared" si="26"/>
        <v>-6.5575442872230438E-2</v>
      </c>
      <c r="F189" s="3">
        <f t="shared" si="27"/>
        <v>-9.3548928378864138E-2</v>
      </c>
      <c r="G189" s="3">
        <f t="shared" si="28"/>
        <v>0.12732395447351627</v>
      </c>
      <c r="H189" s="3">
        <f t="shared" si="29"/>
        <v>-6.23659522525754E-2</v>
      </c>
      <c r="I189" s="3">
        <f t="shared" si="30"/>
        <v>-2.8103761230955985E-2</v>
      </c>
      <c r="J189" s="12">
        <f t="shared" si="31"/>
        <v>-0.2778809662164517</v>
      </c>
      <c r="K189" s="12">
        <f t="shared" si="32"/>
        <v>-0.24410594012179956</v>
      </c>
      <c r="L189" s="15">
        <f t="shared" si="33"/>
        <v>-0.33457565360533092</v>
      </c>
    </row>
    <row r="190" spans="1:12">
      <c r="A190" s="22">
        <v>3.72</v>
      </c>
      <c r="B190" s="23">
        <v>-0.27999999999999903</v>
      </c>
      <c r="C190" s="3">
        <f t="shared" si="24"/>
        <v>-0.49052396522212949</v>
      </c>
      <c r="D190" s="3">
        <f t="shared" si="25"/>
        <v>0.31267174297923767</v>
      </c>
      <c r="E190" s="3">
        <f t="shared" si="26"/>
        <v>-0.10223130478129321</v>
      </c>
      <c r="F190" s="3">
        <f t="shared" si="27"/>
        <v>-5.8588842233258775E-2</v>
      </c>
      <c r="G190" s="3">
        <f t="shared" si="28"/>
        <v>0.12109227658250507</v>
      </c>
      <c r="H190" s="3">
        <f t="shared" si="29"/>
        <v>-8.9585975289447436E-2</v>
      </c>
      <c r="I190" s="3">
        <f t="shared" si="30"/>
        <v>1.1398516374542544E-2</v>
      </c>
      <c r="J190" s="12">
        <f t="shared" si="31"/>
        <v>-0.28008352702418504</v>
      </c>
      <c r="K190" s="12">
        <f t="shared" si="32"/>
        <v>-0.21758009267493875</v>
      </c>
      <c r="L190" s="15">
        <f t="shared" si="33"/>
        <v>-0.29576755158984364</v>
      </c>
    </row>
    <row r="191" spans="1:12">
      <c r="A191" s="22">
        <v>3.74</v>
      </c>
      <c r="B191" s="24">
        <v>-0.25999999999999901</v>
      </c>
      <c r="C191" s="3">
        <f t="shared" si="24"/>
        <v>-0.46407584165212701</v>
      </c>
      <c r="D191" s="3">
        <f t="shared" si="25"/>
        <v>0.31768177433438416</v>
      </c>
      <c r="E191" s="3">
        <f t="shared" si="26"/>
        <v>-0.13526557175181575</v>
      </c>
      <c r="F191" s="3">
        <f t="shared" si="27"/>
        <v>-1.9947403655449687E-2</v>
      </c>
      <c r="G191" s="3">
        <f t="shared" si="28"/>
        <v>0.10300724296009656</v>
      </c>
      <c r="H191" s="3">
        <f t="shared" si="29"/>
        <v>-0.10422391432641259</v>
      </c>
      <c r="I191" s="3">
        <f t="shared" si="30"/>
        <v>4.8731133178283113E-2</v>
      </c>
      <c r="J191" s="12">
        <f t="shared" si="31"/>
        <v>-0.2816596390695586</v>
      </c>
      <c r="K191" s="12">
        <f t="shared" si="32"/>
        <v>-0.19859979976491171</v>
      </c>
      <c r="L191" s="15">
        <f t="shared" si="33"/>
        <v>-0.25409258091304121</v>
      </c>
    </row>
    <row r="192" spans="1:12">
      <c r="A192" s="22">
        <v>3.76</v>
      </c>
      <c r="B192" s="23">
        <v>-0.23999999999999899</v>
      </c>
      <c r="C192" s="3">
        <f t="shared" si="24"/>
        <v>-0.43579622275120916</v>
      </c>
      <c r="D192" s="3">
        <f t="shared" si="25"/>
        <v>0.31768177433438416</v>
      </c>
      <c r="E192" s="3">
        <f t="shared" si="26"/>
        <v>-0.16350798840737626</v>
      </c>
      <c r="F192" s="3">
        <f t="shared" si="27"/>
        <v>1.9947403655449104E-2</v>
      </c>
      <c r="G192" s="3">
        <f t="shared" si="28"/>
        <v>7.483914270309136E-2</v>
      </c>
      <c r="H192" s="3">
        <f t="shared" si="29"/>
        <v>-0.10422391432641263</v>
      </c>
      <c r="I192" s="3">
        <f t="shared" si="30"/>
        <v>7.6787978819526342E-2</v>
      </c>
      <c r="J192" s="12">
        <f t="shared" si="31"/>
        <v>-0.28162243682420129</v>
      </c>
      <c r="K192" s="12">
        <f t="shared" si="32"/>
        <v>-0.18683589046566082</v>
      </c>
      <c r="L192" s="15">
        <f t="shared" si="33"/>
        <v>-0.2142718259725471</v>
      </c>
    </row>
    <row r="193" spans="1:12">
      <c r="A193" s="22">
        <v>3.78</v>
      </c>
      <c r="B193" s="24">
        <v>-0.219999999999999</v>
      </c>
      <c r="C193" s="3">
        <f t="shared" si="24"/>
        <v>-0.4057967152554473</v>
      </c>
      <c r="D193" s="3">
        <f t="shared" si="25"/>
        <v>0.31267174297923778</v>
      </c>
      <c r="E193" s="3">
        <f t="shared" si="26"/>
        <v>-0.18595805305790511</v>
      </c>
      <c r="F193" s="3">
        <f t="shared" si="27"/>
        <v>5.8588842233258234E-2</v>
      </c>
      <c r="G193" s="3">
        <f t="shared" si="28"/>
        <v>3.9345265723339559E-2</v>
      </c>
      <c r="H193" s="3">
        <f t="shared" si="29"/>
        <v>-8.9585975289447548E-2</v>
      </c>
      <c r="I193" s="3">
        <f t="shared" si="30"/>
        <v>9.0228547901907596E-2</v>
      </c>
      <c r="J193" s="12">
        <f t="shared" si="31"/>
        <v>-0.27908302533411466</v>
      </c>
      <c r="K193" s="12">
        <f t="shared" si="32"/>
        <v>-0.18114891737751687</v>
      </c>
      <c r="L193" s="15">
        <f t="shared" si="33"/>
        <v>-0.18050634476505684</v>
      </c>
    </row>
    <row r="194" spans="1:12">
      <c r="A194" s="22">
        <v>3.8</v>
      </c>
      <c r="B194" s="23">
        <v>-0.19999999999999901</v>
      </c>
      <c r="C194" s="3">
        <f t="shared" si="24"/>
        <v>-0.37419571351545583</v>
      </c>
      <c r="D194" s="3">
        <f t="shared" si="25"/>
        <v>0.30273069145626291</v>
      </c>
      <c r="E194" s="3">
        <f t="shared" si="26"/>
        <v>-0.20182046097084155</v>
      </c>
      <c r="F194" s="3">
        <f t="shared" si="27"/>
        <v>9.3548928378863666E-2</v>
      </c>
      <c r="G194" s="3">
        <f t="shared" si="28"/>
        <v>7.4872797227959296E-16</v>
      </c>
      <c r="H194" s="3">
        <f t="shared" si="29"/>
        <v>-6.2365952252576788E-2</v>
      </c>
      <c r="I194" s="3">
        <f t="shared" si="30"/>
        <v>8.6494483273218334E-2</v>
      </c>
      <c r="J194" s="12">
        <f t="shared" si="31"/>
        <v>-0.27328548303003447</v>
      </c>
      <c r="K194" s="12">
        <f t="shared" si="32"/>
        <v>-0.17973655465117006</v>
      </c>
      <c r="L194" s="15">
        <f t="shared" si="33"/>
        <v>-0.1556080236305285</v>
      </c>
    </row>
    <row r="195" spans="1:12">
      <c r="A195" s="22">
        <v>3.82</v>
      </c>
      <c r="B195" s="24">
        <v>-0.17999999999999899</v>
      </c>
      <c r="C195" s="3">
        <f t="shared" ref="C195:C204" si="37">(2/(1*PI()))*((-1)^(1+1))*SIN(1*PI()*A195)</f>
        <v>-0.34111793224797998</v>
      </c>
      <c r="D195" s="3">
        <f t="shared" ref="D195:D204" si="38">(2/(2*PI()))*((-1)^(2+1))*SIN(2*PI()*A195)</f>
        <v>0.2880153960864737</v>
      </c>
      <c r="E195" s="3">
        <f t="shared" ref="E195:E204" si="39">(2/(3*PI()))*((-1)^(3+1))*SIN(3*PI()*A195)</f>
        <v>-0.21053327843778455</v>
      </c>
      <c r="F195" s="3">
        <f t="shared" ref="F195:F204" si="40">(2/(4*PI()))*((-1)^(4+1))*SIN(4*PI()*A195)</f>
        <v>0.12263099130553215</v>
      </c>
      <c r="G195" s="3">
        <f t="shared" ref="G195:G204" si="41">(2/(5*PI()))*((-1)^(5+1))*SIN(5*PI()*A195)</f>
        <v>-3.9345265723338144E-2</v>
      </c>
      <c r="H195" s="3">
        <f t="shared" ref="H195:H204" si="42">(2/(6*PI()))*((-1)^(6+1))*SIN(6*PI()*A195)</f>
        <v>-2.6386816559502067E-2</v>
      </c>
      <c r="I195" s="3">
        <f t="shared" ref="I195:I204" si="43">(2/(7*PI()))*((-1)^(7+1))*SIN(7*PI()*A195)</f>
        <v>6.6296548807447106E-2</v>
      </c>
      <c r="J195" s="12">
        <f t="shared" si="31"/>
        <v>-0.26363581459929086</v>
      </c>
      <c r="K195" s="12">
        <f t="shared" si="32"/>
        <v>-0.18035008901709687</v>
      </c>
      <c r="L195" s="15">
        <f t="shared" si="33"/>
        <v>-0.14044035676915184</v>
      </c>
    </row>
    <row r="196" spans="1:12">
      <c r="A196" s="22">
        <v>3.84</v>
      </c>
      <c r="B196" s="23">
        <v>-0.159999999999999</v>
      </c>
      <c r="C196" s="3">
        <f t="shared" si="37"/>
        <v>-0.30669391434388066</v>
      </c>
      <c r="D196" s="3">
        <f t="shared" si="38"/>
        <v>0.26875792586834291</v>
      </c>
      <c r="E196" s="3">
        <f t="shared" si="39"/>
        <v>-0.21178784955625607</v>
      </c>
      <c r="F196" s="3">
        <f t="shared" si="40"/>
        <v>0.1440076980432364</v>
      </c>
      <c r="G196" s="3">
        <f t="shared" si="41"/>
        <v>-7.4839142703090888E-2</v>
      </c>
      <c r="H196" s="3">
        <f t="shared" si="42"/>
        <v>1.3298269103633381E-2</v>
      </c>
      <c r="I196" s="3">
        <f t="shared" si="43"/>
        <v>3.3479338419006341E-2</v>
      </c>
      <c r="J196" s="12">
        <f t="shared" ref="J196:J204" si="44">SUM(C196:E196)</f>
        <v>-0.24972383803179382</v>
      </c>
      <c r="K196" s="12">
        <f t="shared" ref="K196:K204" si="45">SUM(C196:G196)</f>
        <v>-0.18055528269164831</v>
      </c>
      <c r="L196" s="15">
        <f t="shared" ref="L196:L204" si="46">SUM(C196:I196)</f>
        <v>-0.13377767516900857</v>
      </c>
    </row>
    <row r="197" spans="1:12">
      <c r="A197" s="22">
        <v>3.86</v>
      </c>
      <c r="B197" s="24">
        <v>-0.13999999999999899</v>
      </c>
      <c r="C197" s="3">
        <f t="shared" si="37"/>
        <v>-0.27105951567498748</v>
      </c>
      <c r="D197" s="3">
        <f t="shared" si="38"/>
        <v>0.24526198261106558</v>
      </c>
      <c r="E197" s="3">
        <f t="shared" si="39"/>
        <v>-0.20553973051892743</v>
      </c>
      <c r="F197" s="3">
        <f t="shared" si="40"/>
        <v>0.15633587148961858</v>
      </c>
      <c r="G197" s="3">
        <f t="shared" si="41"/>
        <v>-0.1030072429600962</v>
      </c>
      <c r="H197" s="3">
        <f t="shared" si="42"/>
        <v>5.1115652390645798E-2</v>
      </c>
      <c r="I197" s="3">
        <f t="shared" si="43"/>
        <v>-5.7105266070844752E-3</v>
      </c>
      <c r="J197" s="12">
        <f t="shared" si="44"/>
        <v>-0.23133726358284934</v>
      </c>
      <c r="K197" s="12">
        <f t="shared" si="45"/>
        <v>-0.17800863505332695</v>
      </c>
      <c r="L197" s="15">
        <f t="shared" si="46"/>
        <v>-0.13260350926976563</v>
      </c>
    </row>
    <row r="198" spans="1:12">
      <c r="A198" s="22">
        <v>3.88</v>
      </c>
      <c r="B198" s="23">
        <v>-0.119999999999999</v>
      </c>
      <c r="C198" s="3">
        <f t="shared" si="37"/>
        <v>-0.23435536893303749</v>
      </c>
      <c r="D198" s="3">
        <f t="shared" si="38"/>
        <v>0.21789811137560425</v>
      </c>
      <c r="E198" s="3">
        <f t="shared" si="39"/>
        <v>-0.19201026405764918</v>
      </c>
      <c r="F198" s="3">
        <f t="shared" si="40"/>
        <v>0.15884088716719205</v>
      </c>
      <c r="G198" s="3">
        <f t="shared" si="41"/>
        <v>-0.12109227658250489</v>
      </c>
      <c r="H198" s="3">
        <f t="shared" si="42"/>
        <v>8.1753994203688021E-2</v>
      </c>
      <c r="I198" s="3">
        <f t="shared" si="43"/>
        <v>-4.381341633483922E-2</v>
      </c>
      <c r="J198" s="12">
        <f t="shared" si="44"/>
        <v>-0.20846752161508242</v>
      </c>
      <c r="K198" s="12">
        <f t="shared" si="45"/>
        <v>-0.17071891103039527</v>
      </c>
      <c r="L198" s="15">
        <f t="shared" si="46"/>
        <v>-0.13277833316154647</v>
      </c>
    </row>
    <row r="199" spans="1:12">
      <c r="A199" s="22">
        <v>3.9</v>
      </c>
      <c r="B199" s="24">
        <v>-9.9999999999999006E-2</v>
      </c>
      <c r="C199" s="3">
        <f t="shared" si="37"/>
        <v>-0.19672632861669351</v>
      </c>
      <c r="D199" s="3">
        <f t="shared" si="38"/>
        <v>0.18709785675772808</v>
      </c>
      <c r="E199" s="3">
        <f t="shared" si="39"/>
        <v>-0.17167873826682792</v>
      </c>
      <c r="F199" s="3">
        <f t="shared" si="40"/>
        <v>0.15136534572813151</v>
      </c>
      <c r="G199" s="3">
        <f t="shared" si="41"/>
        <v>-0.12732395447351627</v>
      </c>
      <c r="H199" s="3">
        <f t="shared" si="42"/>
        <v>0.10091023048542096</v>
      </c>
      <c r="I199" s="3">
        <f t="shared" si="43"/>
        <v>-7.3576602114354753E-2</v>
      </c>
      <c r="J199" s="12">
        <f t="shared" si="44"/>
        <v>-0.18130721012579334</v>
      </c>
      <c r="K199" s="12">
        <f t="shared" si="45"/>
        <v>-0.1572658188711781</v>
      </c>
      <c r="L199" s="15">
        <f t="shared" si="46"/>
        <v>-0.1299321905001119</v>
      </c>
    </row>
    <row r="200" spans="1:12">
      <c r="A200" s="22">
        <v>3.92</v>
      </c>
      <c r="B200" s="23">
        <v>-7.9999999999999002E-2</v>
      </c>
      <c r="C200" s="3">
        <f t="shared" si="37"/>
        <v>-0.15832089935700988</v>
      </c>
      <c r="D200" s="3">
        <f t="shared" si="38"/>
        <v>0.15334695717194047</v>
      </c>
      <c r="E200" s="3">
        <f t="shared" si="39"/>
        <v>-0.14526540758373679</v>
      </c>
      <c r="F200" s="3">
        <f t="shared" si="40"/>
        <v>0.13437896293417154</v>
      </c>
      <c r="G200" s="3">
        <f t="shared" si="41"/>
        <v>-0.12109227658250521</v>
      </c>
      <c r="H200" s="3">
        <f t="shared" si="42"/>
        <v>0.10589392477812809</v>
      </c>
      <c r="I200" s="3">
        <f t="shared" si="43"/>
        <v>-8.933478370835346E-2</v>
      </c>
      <c r="J200" s="12">
        <f t="shared" si="44"/>
        <v>-0.15023934976880621</v>
      </c>
      <c r="K200" s="12">
        <f t="shared" si="45"/>
        <v>-0.13695266341713988</v>
      </c>
      <c r="L200" s="15">
        <f t="shared" si="46"/>
        <v>-0.12039352234736525</v>
      </c>
    </row>
    <row r="201" spans="1:12">
      <c r="A201" s="22">
        <v>3.94</v>
      </c>
      <c r="B201" s="24">
        <v>-5.9999999999999103E-2</v>
      </c>
      <c r="C201" s="3">
        <f t="shared" si="37"/>
        <v>-0.11929064983750291</v>
      </c>
      <c r="D201" s="3">
        <f t="shared" si="38"/>
        <v>0.11717768446651941</v>
      </c>
      <c r="E201" s="3">
        <f t="shared" si="39"/>
        <v>-0.11370597741599349</v>
      </c>
      <c r="F201" s="3">
        <f t="shared" si="40"/>
        <v>0.10894905568780265</v>
      </c>
      <c r="G201" s="3">
        <f t="shared" si="41"/>
        <v>-0.10300724296009682</v>
      </c>
      <c r="H201" s="3">
        <f t="shared" si="42"/>
        <v>9.6005132028824658E-2</v>
      </c>
      <c r="I201" s="3">
        <f t="shared" si="43"/>
        <v>-8.8088455936683061E-2</v>
      </c>
      <c r="J201" s="12">
        <f t="shared" si="44"/>
        <v>-0.11581894278697699</v>
      </c>
      <c r="K201" s="12">
        <f t="shared" si="45"/>
        <v>-0.10987713005927116</v>
      </c>
      <c r="L201" s="15">
        <f t="shared" si="46"/>
        <v>-0.10196045396712956</v>
      </c>
    </row>
    <row r="202" spans="1:12">
      <c r="A202" s="22">
        <v>3.96</v>
      </c>
      <c r="B202" s="23">
        <v>-3.9999999999999002E-2</v>
      </c>
      <c r="C202" s="3">
        <f t="shared" si="37"/>
        <v>-7.9789614621800134E-2</v>
      </c>
      <c r="D202" s="3">
        <f t="shared" si="38"/>
        <v>7.9160449678504538E-2</v>
      </c>
      <c r="E202" s="3">
        <f t="shared" si="39"/>
        <v>-7.811845631101233E-2</v>
      </c>
      <c r="F202" s="3">
        <f t="shared" si="40"/>
        <v>7.6673478585969873E-2</v>
      </c>
      <c r="G202" s="3">
        <f t="shared" si="41"/>
        <v>-7.4839142703091735E-2</v>
      </c>
      <c r="H202" s="3">
        <f t="shared" si="42"/>
        <v>7.2632703791867967E-2</v>
      </c>
      <c r="I202" s="3">
        <f t="shared" si="43"/>
        <v>-7.0074852174590307E-2</v>
      </c>
      <c r="J202" s="12">
        <f t="shared" si="44"/>
        <v>-7.8747621254307926E-2</v>
      </c>
      <c r="K202" s="12">
        <f t="shared" si="45"/>
        <v>-7.6913285371429788E-2</v>
      </c>
      <c r="L202" s="15">
        <f t="shared" si="46"/>
        <v>-7.4355433754152128E-2</v>
      </c>
    </row>
    <row r="203" spans="1:12">
      <c r="A203" s="22">
        <v>3.98</v>
      </c>
      <c r="B203" s="24">
        <v>-1.9999999999999001E-2</v>
      </c>
      <c r="C203" s="3">
        <f t="shared" si="37"/>
        <v>-3.9973686249593743E-2</v>
      </c>
      <c r="D203" s="3">
        <f t="shared" si="38"/>
        <v>3.9894807310900227E-2</v>
      </c>
      <c r="E203" s="3">
        <f t="shared" si="39"/>
        <v>-3.9763549945834878E-2</v>
      </c>
      <c r="F203" s="3">
        <f t="shared" si="40"/>
        <v>3.9580224839252422E-2</v>
      </c>
      <c r="G203" s="3">
        <f t="shared" si="41"/>
        <v>-3.934526572333915E-2</v>
      </c>
      <c r="H203" s="3">
        <f t="shared" si="42"/>
        <v>3.9059228155507011E-2</v>
      </c>
      <c r="I203" s="3">
        <f t="shared" si="43"/>
        <v>-3.8722787953569295E-2</v>
      </c>
      <c r="J203" s="12">
        <f t="shared" si="44"/>
        <v>-3.9842428884528394E-2</v>
      </c>
      <c r="K203" s="12">
        <f t="shared" si="45"/>
        <v>-3.9607469768615122E-2</v>
      </c>
      <c r="L203" s="15">
        <f t="shared" si="46"/>
        <v>-3.9271029566677405E-2</v>
      </c>
    </row>
    <row r="204" spans="1:12" ht="15.75" thickBot="1">
      <c r="A204" s="25">
        <v>4</v>
      </c>
      <c r="B204" s="33">
        <v>0</v>
      </c>
      <c r="C204" s="3">
        <f t="shared" si="37"/>
        <v>-3.1198149219216791E-16</v>
      </c>
      <c r="D204" s="3">
        <f t="shared" si="38"/>
        <v>3.1198149219216791E-16</v>
      </c>
      <c r="E204" s="3">
        <f t="shared" si="39"/>
        <v>-3.1198149219216791E-16</v>
      </c>
      <c r="F204" s="3">
        <f t="shared" si="40"/>
        <v>3.1198149219216791E-16</v>
      </c>
      <c r="G204" s="3">
        <f t="shared" si="41"/>
        <v>-3.1198149219216786E-16</v>
      </c>
      <c r="H204" s="3">
        <f t="shared" si="42"/>
        <v>3.1198149219216791E-16</v>
      </c>
      <c r="I204" s="3">
        <f t="shared" si="43"/>
        <v>-3.1198149219216786E-16</v>
      </c>
      <c r="J204" s="13">
        <f t="shared" si="44"/>
        <v>-3.1198149219216791E-16</v>
      </c>
      <c r="K204" s="13">
        <f t="shared" si="45"/>
        <v>-3.1198149219216786E-16</v>
      </c>
      <c r="L204" s="16">
        <f t="shared" si="46"/>
        <v>-3.1198149219216781E-16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3"/>
  <sheetViews>
    <sheetView workbookViewId="0">
      <selection activeCell="J1" activeCellId="1" sqref="B1:B1048576 J1:M1048576"/>
    </sheetView>
  </sheetViews>
  <sheetFormatPr defaultRowHeight="15"/>
  <cols>
    <col min="1" max="1" width="9.28515625" style="27" customWidth="1"/>
    <col min="2" max="2" width="9.140625" style="27"/>
    <col min="3" max="9" width="9.28515625" style="1" customWidth="1"/>
    <col min="10" max="11" width="13.28515625" style="1" bestFit="1" customWidth="1"/>
    <col min="12" max="12" width="13.28515625" style="1" customWidth="1"/>
    <col min="13" max="13" width="16.28515625" style="1" bestFit="1" customWidth="1"/>
  </cols>
  <sheetData>
    <row r="1" spans="1:13" ht="15.75" thickBot="1">
      <c r="A1" s="20" t="s">
        <v>0</v>
      </c>
      <c r="B1" s="21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2" t="s">
        <v>13</v>
      </c>
      <c r="I1" s="5" t="s">
        <v>14</v>
      </c>
      <c r="J1" s="10" t="s">
        <v>1</v>
      </c>
      <c r="K1" s="10" t="s">
        <v>2</v>
      </c>
      <c r="L1" s="10" t="s">
        <v>15</v>
      </c>
      <c r="M1" s="14" t="s">
        <v>16</v>
      </c>
    </row>
    <row r="2" spans="1:13">
      <c r="A2" s="22">
        <v>0</v>
      </c>
      <c r="B2" s="23">
        <f>SIN(A2)</f>
        <v>0</v>
      </c>
      <c r="C2" s="3">
        <f>((4/PI())*(COS(2*1*A2)/(4*(1^2)-1)))</f>
        <v>0.42441318157838759</v>
      </c>
      <c r="D2" s="3">
        <f>((4/PI())*(COS(2*2*A2)/(4*(2^2)-1)))</f>
        <v>8.4882636315677523E-2</v>
      </c>
      <c r="E2" s="3">
        <f>((4/PI())*(COS(2*3*A2)/(4*(3^2)-1)))</f>
        <v>3.6378272706718937E-2</v>
      </c>
      <c r="F2" s="3">
        <f>((4/PI())*(COS(2*4*A2)/(4*(4^2)-1)))</f>
        <v>2.0210151503732742E-2</v>
      </c>
      <c r="G2" s="3">
        <f>((4/PI())*(COS(2*5*A2)/(4*(5^2)-1)))</f>
        <v>1.2861005502375383E-2</v>
      </c>
      <c r="H2" s="3">
        <f>((4/PI())*(COS(2*6*A2)/(4*(6^2)-1)))</f>
        <v>8.9037730401060333E-3</v>
      </c>
      <c r="I2" s="3">
        <f>((4/PI())*(COS(2*7*A2)/(4*(7^2)-1)))</f>
        <v>6.5294335627444243E-3</v>
      </c>
      <c r="J2" s="12">
        <f>(2/PI())-SUM(C2:D2)</f>
        <v>0.1273239544735163</v>
      </c>
      <c r="K2" s="12">
        <f>(2/PI())-SUM(C2:E2)</f>
        <v>9.0945681766797404E-2</v>
      </c>
      <c r="L2" s="12">
        <f>(2/PI())-SUM(C2:G2)</f>
        <v>5.7874524760689328E-2</v>
      </c>
      <c r="M2" s="15">
        <f>(2/PI())-SUM(C2:I2)</f>
        <v>4.2441318157838914E-2</v>
      </c>
    </row>
    <row r="3" spans="1:13">
      <c r="A3" s="22">
        <v>0.02</v>
      </c>
      <c r="B3" s="23">
        <f t="shared" ref="B3:B66" si="0">SIN(A3)</f>
        <v>1.999866669333308E-2</v>
      </c>
      <c r="C3" s="3">
        <f t="shared" ref="C3:C66" si="1">((4/PI())*(COS(2*1*A3)/(4*(1^2)-1)))</f>
        <v>0.42407369630144987</v>
      </c>
      <c r="D3" s="3">
        <f t="shared" ref="D3:D66" si="2">((4/PI())*(COS(2*2*A3)/(4*(2^2)-1)))</f>
        <v>8.4611156714932037E-2</v>
      </c>
      <c r="E3" s="3">
        <f t="shared" ref="E3:E66" si="3">((4/PI())*(COS(2*3*A3)/(4*(3^2)-1)))</f>
        <v>3.6116663300677559E-2</v>
      </c>
      <c r="F3" s="3">
        <f t="shared" ref="F3:F66" si="4">((4/PI())*(COS(2*4*A3)/(4*(4^2)-1)))</f>
        <v>1.9952012965639917E-2</v>
      </c>
      <c r="G3" s="3">
        <f t="shared" ref="G3:G66" si="5">((4/PI())*(COS(2*5*A3)/(4*(5^2)-1)))</f>
        <v>1.2604641650310418E-2</v>
      </c>
      <c r="H3" s="3">
        <f t="shared" ref="H3:H66" si="6">((4/PI())*(COS(2*6*A3)/(4*(6^2)-1)))</f>
        <v>8.6485728733186936E-3</v>
      </c>
      <c r="I3" s="3">
        <f t="shared" ref="I3:I66" si="7">((4/PI())*(COS(2*7*A3)/(4*(7^2)-1)))</f>
        <v>6.275147634564401E-3</v>
      </c>
      <c r="J3" s="12">
        <f t="shared" ref="J3:J66" si="8">(2/PI())-SUM(C3:D3)</f>
        <v>0.12793491935119949</v>
      </c>
      <c r="K3" s="12">
        <f t="shared" ref="J3:K66" si="9">(2/PI())-SUM(C3:E3)</f>
        <v>9.1818256050521962E-2</v>
      </c>
      <c r="L3" s="12">
        <f t="shared" ref="L3:L66" si="10">(2/PI())-SUM(C3:G3)</f>
        <v>5.9261601434571709E-2</v>
      </c>
      <c r="M3" s="15">
        <f t="shared" ref="M3:M66" si="11">(2/PI())-SUM(C3:I3)</f>
        <v>4.4337880926688666E-2</v>
      </c>
    </row>
    <row r="4" spans="1:13">
      <c r="A4" s="22">
        <v>0.04</v>
      </c>
      <c r="B4" s="23">
        <f t="shared" si="0"/>
        <v>3.9989334186634161E-2</v>
      </c>
      <c r="C4" s="3">
        <f t="shared" si="1"/>
        <v>0.42305578357466023</v>
      </c>
      <c r="D4" s="3">
        <f t="shared" si="2"/>
        <v>8.3798454455687649E-2</v>
      </c>
      <c r="E4" s="3">
        <f t="shared" si="3"/>
        <v>3.5335597739559237E-2</v>
      </c>
      <c r="F4" s="3">
        <f t="shared" si="4"/>
        <v>1.9184191612155219E-2</v>
      </c>
      <c r="G4" s="3">
        <f t="shared" si="5"/>
        <v>1.1845770511894442E-2</v>
      </c>
      <c r="H4" s="3">
        <f t="shared" si="6"/>
        <v>7.8976014801531227E-3</v>
      </c>
      <c r="I4" s="3">
        <f t="shared" si="7"/>
        <v>5.5320959580577528E-3</v>
      </c>
      <c r="J4" s="12">
        <f t="shared" si="8"/>
        <v>0.12976553433723348</v>
      </c>
      <c r="K4" s="12">
        <f t="shared" si="9"/>
        <v>9.4429936597674291E-2</v>
      </c>
      <c r="L4" s="12">
        <f t="shared" si="10"/>
        <v>6.3399974473624665E-2</v>
      </c>
      <c r="M4" s="15">
        <f t="shared" si="11"/>
        <v>4.997027703541379E-2</v>
      </c>
    </row>
    <row r="5" spans="1:13">
      <c r="A5" s="22">
        <v>0.06</v>
      </c>
      <c r="B5" s="23">
        <f t="shared" si="0"/>
        <v>5.9964006479444595E-2</v>
      </c>
      <c r="C5" s="3">
        <f t="shared" si="1"/>
        <v>0.42136107184123822</v>
      </c>
      <c r="D5" s="3">
        <f t="shared" si="2"/>
        <v>8.244972805897155E-2</v>
      </c>
      <c r="E5" s="3">
        <f t="shared" si="3"/>
        <v>3.4046309877107959E-2</v>
      </c>
      <c r="F5" s="3">
        <f t="shared" si="4"/>
        <v>1.7926301772411057E-2</v>
      </c>
      <c r="G5" s="3">
        <f t="shared" si="5"/>
        <v>1.0614645884659742E-2</v>
      </c>
      <c r="H5" s="3">
        <f t="shared" si="6"/>
        <v>6.6939075825219602E-3</v>
      </c>
      <c r="I5" s="3">
        <f t="shared" si="7"/>
        <v>4.3581541769324734E-3</v>
      </c>
      <c r="J5" s="12">
        <f t="shared" si="8"/>
        <v>0.13280897246737167</v>
      </c>
      <c r="K5" s="12">
        <f t="shared" si="9"/>
        <v>9.8762662590263672E-2</v>
      </c>
      <c r="L5" s="12">
        <f t="shared" si="10"/>
        <v>7.0221714933192847E-2</v>
      </c>
      <c r="M5" s="15">
        <f t="shared" si="11"/>
        <v>5.9169653173738346E-2</v>
      </c>
    </row>
    <row r="6" spans="1:13">
      <c r="A6" s="22">
        <v>0.08</v>
      </c>
      <c r="B6" s="23">
        <f t="shared" si="0"/>
        <v>7.9914693969172695E-2</v>
      </c>
      <c r="C6" s="3">
        <f t="shared" si="1"/>
        <v>0.41899227227843827</v>
      </c>
      <c r="D6" s="3">
        <f t="shared" si="2"/>
        <v>8.0573604771051924E-2</v>
      </c>
      <c r="E6" s="3">
        <f t="shared" si="3"/>
        <v>3.2267343190339901E-2</v>
      </c>
      <c r="F6" s="3">
        <f t="shared" si="4"/>
        <v>1.621047678734289E-2</v>
      </c>
      <c r="G6" s="3">
        <f t="shared" si="5"/>
        <v>8.9603488224557389E-3</v>
      </c>
      <c r="H6" s="3">
        <f t="shared" si="6"/>
        <v>5.1064917899539281E-3</v>
      </c>
      <c r="I6" s="3">
        <f t="shared" si="7"/>
        <v>2.8447595874177582E-3</v>
      </c>
      <c r="J6" s="12">
        <f t="shared" si="8"/>
        <v>0.1370538953180912</v>
      </c>
      <c r="K6" s="12">
        <f t="shared" si="9"/>
        <v>0.10478655212775134</v>
      </c>
      <c r="L6" s="12">
        <f t="shared" si="10"/>
        <v>7.9615726517952679E-2</v>
      </c>
      <c r="M6" s="15">
        <f t="shared" si="11"/>
        <v>7.1664475140580941E-2</v>
      </c>
    </row>
    <row r="7" spans="1:13">
      <c r="A7" s="22">
        <v>0.1</v>
      </c>
      <c r="B7" s="23">
        <f t="shared" si="0"/>
        <v>9.9833416646828155E-2</v>
      </c>
      <c r="C7" s="3">
        <f t="shared" si="1"/>
        <v>0.41595317446024377</v>
      </c>
      <c r="D7" s="3">
        <f t="shared" si="2"/>
        <v>7.8182085378503324E-2</v>
      </c>
      <c r="E7" s="3">
        <f t="shared" si="3"/>
        <v>3.002428407375184E-2</v>
      </c>
      <c r="F7" s="3">
        <f t="shared" si="4"/>
        <v>1.4080548149573305E-2</v>
      </c>
      <c r="G7" s="3">
        <f t="shared" si="5"/>
        <v>6.9488309287162519E-3</v>
      </c>
      <c r="H7" s="3">
        <f t="shared" si="6"/>
        <v>3.2263512051827663E-3</v>
      </c>
      <c r="I7" s="3">
        <f t="shared" si="7"/>
        <v>1.1097891674166102E-3</v>
      </c>
      <c r="J7" s="12">
        <f t="shared" si="8"/>
        <v>0.14248451252883432</v>
      </c>
      <c r="K7" s="12">
        <f t="shared" si="9"/>
        <v>0.11246022845508252</v>
      </c>
      <c r="L7" s="12">
        <f t="shared" si="10"/>
        <v>9.1430849376793022E-2</v>
      </c>
      <c r="M7" s="15">
        <f t="shared" si="11"/>
        <v>8.7094709004193582E-2</v>
      </c>
    </row>
    <row r="8" spans="1:13">
      <c r="A8" s="22">
        <v>0.12</v>
      </c>
      <c r="B8" s="23">
        <f t="shared" si="0"/>
        <v>0.11971220728891936</v>
      </c>
      <c r="C8" s="3">
        <f t="shared" si="1"/>
        <v>0.41224864029485775</v>
      </c>
      <c r="D8" s="3">
        <f t="shared" si="2"/>
        <v>7.529046744412643E-2</v>
      </c>
      <c r="E8" s="3">
        <f t="shared" si="3"/>
        <v>2.7349393837161153E-2</v>
      </c>
      <c r="F8" s="3">
        <f t="shared" si="4"/>
        <v>1.1590925808943043E-2</v>
      </c>
      <c r="G8" s="3">
        <f t="shared" si="5"/>
        <v>4.6602850741528871E-3</v>
      </c>
      <c r="H8" s="3">
        <f t="shared" si="6"/>
        <v>1.161263101653342E-3</v>
      </c>
      <c r="I8" s="3">
        <f t="shared" si="7"/>
        <v>-7.1162175796952564E-4</v>
      </c>
      <c r="J8" s="12">
        <f t="shared" si="8"/>
        <v>0.1490806646285972</v>
      </c>
      <c r="K8" s="12">
        <f t="shared" si="9"/>
        <v>0.12173127079143609</v>
      </c>
      <c r="L8" s="12">
        <f t="shared" si="10"/>
        <v>0.1054800599083402</v>
      </c>
      <c r="M8" s="15">
        <f t="shared" si="11"/>
        <v>0.10503041856465645</v>
      </c>
    </row>
    <row r="9" spans="1:13">
      <c r="A9" s="22">
        <v>0.14000000000000001</v>
      </c>
      <c r="B9" s="23">
        <f t="shared" si="0"/>
        <v>0.13954311464423649</v>
      </c>
      <c r="C9" s="3">
        <f t="shared" si="1"/>
        <v>0.4078845962466861</v>
      </c>
      <c r="D9" s="3">
        <f t="shared" si="2"/>
        <v>7.1917247454750782E-2</v>
      </c>
      <c r="E9" s="3">
        <f t="shared" si="3"/>
        <v>2.428114470005235E-2</v>
      </c>
      <c r="F9" s="3">
        <f t="shared" si="4"/>
        <v>8.8052082467692527E-3</v>
      </c>
      <c r="G9" s="3">
        <f t="shared" si="5"/>
        <v>2.1859483600630198E-3</v>
      </c>
      <c r="H9" s="3">
        <f t="shared" si="6"/>
        <v>-9.7039330632208223E-4</v>
      </c>
      <c r="I9" s="3">
        <f t="shared" si="7"/>
        <v>-2.4776050884503802E-3</v>
      </c>
      <c r="J9" s="12">
        <f t="shared" si="8"/>
        <v>0.15681792866614452</v>
      </c>
      <c r="K9" s="12">
        <f t="shared" si="9"/>
        <v>0.13253678396609214</v>
      </c>
      <c r="L9" s="12">
        <f t="shared" si="10"/>
        <v>0.12154562735925989</v>
      </c>
      <c r="M9" s="15">
        <f t="shared" si="11"/>
        <v>0.12499362575403239</v>
      </c>
    </row>
    <row r="10" spans="1:13">
      <c r="A10" s="22">
        <v>0.16</v>
      </c>
      <c r="B10" s="23">
        <f t="shared" si="0"/>
        <v>0.15931820661424598</v>
      </c>
      <c r="C10" s="3">
        <f t="shared" si="1"/>
        <v>0.4028680238552596</v>
      </c>
      <c r="D10" s="3">
        <f t="shared" si="2"/>
        <v>6.8084002506840144E-2</v>
      </c>
      <c r="E10" s="3">
        <f t="shared" si="3"/>
        <v>2.0863666456097472E-2</v>
      </c>
      <c r="F10" s="3">
        <f t="shared" si="4"/>
        <v>5.794557825086314E-3</v>
      </c>
      <c r="G10" s="3">
        <f t="shared" si="5"/>
        <v>-3.7553521698360814E-4</v>
      </c>
      <c r="H10" s="3">
        <f t="shared" si="6"/>
        <v>-3.0464228395990513E-3</v>
      </c>
      <c r="I10" s="3">
        <f t="shared" si="7"/>
        <v>-4.0506099305138267E-3</v>
      </c>
      <c r="J10" s="12">
        <f t="shared" si="8"/>
        <v>0.16566774600548162</v>
      </c>
      <c r="K10" s="12">
        <f t="shared" si="9"/>
        <v>0.14480407954938412</v>
      </c>
      <c r="L10" s="12">
        <f t="shared" si="10"/>
        <v>0.13938505694128145</v>
      </c>
      <c r="M10" s="15">
        <f t="shared" si="11"/>
        <v>0.14648208971139431</v>
      </c>
    </row>
    <row r="11" spans="1:13">
      <c r="A11" s="22">
        <v>0.18</v>
      </c>
      <c r="B11" s="23">
        <f t="shared" si="0"/>
        <v>0.17902957342582418</v>
      </c>
      <c r="C11" s="3">
        <f t="shared" si="1"/>
        <v>0.39720694856625954</v>
      </c>
      <c r="D11" s="3">
        <f t="shared" si="2"/>
        <v>6.3815252286709354E-2</v>
      </c>
      <c r="E11" s="3">
        <f t="shared" si="3"/>
        <v>1.7146111766324048E-2</v>
      </c>
      <c r="F11" s="3">
        <f t="shared" si="4"/>
        <v>2.6358829132766331E-3</v>
      </c>
      <c r="G11" s="3">
        <f t="shared" si="5"/>
        <v>-2.9220473899990032E-3</v>
      </c>
      <c r="H11" s="3">
        <f t="shared" si="6"/>
        <v>-4.947819076796145E-3</v>
      </c>
      <c r="I11" s="3">
        <f t="shared" si="7"/>
        <v>-5.3081163159414716E-3</v>
      </c>
      <c r="J11" s="12">
        <f t="shared" si="8"/>
        <v>0.17559757151461247</v>
      </c>
      <c r="K11" s="12">
        <f t="shared" si="9"/>
        <v>0.15845145974828845</v>
      </c>
      <c r="L11" s="12">
        <f t="shared" si="10"/>
        <v>0.15873762422501081</v>
      </c>
      <c r="M11" s="15">
        <f t="shared" si="11"/>
        <v>0.16899355961774842</v>
      </c>
    </row>
    <row r="12" spans="1:13">
      <c r="A12" s="22">
        <v>0.2</v>
      </c>
      <c r="B12" s="23">
        <f t="shared" si="0"/>
        <v>0.19866933079506122</v>
      </c>
      <c r="C12" s="3">
        <f t="shared" si="1"/>
        <v>0.39091042689251659</v>
      </c>
      <c r="D12" s="3">
        <f t="shared" si="2"/>
        <v>5.9138302228207887E-2</v>
      </c>
      <c r="E12" s="3">
        <f t="shared" si="3"/>
        <v>1.3181949209746729E-2</v>
      </c>
      <c r="F12" s="3">
        <f t="shared" si="4"/>
        <v>-5.9012676954566987E-4</v>
      </c>
      <c r="G12" s="3">
        <f t="shared" si="5"/>
        <v>-5.352066754628907E-3</v>
      </c>
      <c r="H12" s="3">
        <f t="shared" si="6"/>
        <v>-6.5655862843797611E-3</v>
      </c>
      <c r="I12" s="3">
        <f t="shared" si="7"/>
        <v>-6.152178174729548E-3</v>
      </c>
      <c r="J12" s="12">
        <f t="shared" si="8"/>
        <v>0.18657104324685692</v>
      </c>
      <c r="K12" s="12">
        <f t="shared" si="9"/>
        <v>0.17338909403711017</v>
      </c>
      <c r="L12" s="12">
        <f t="shared" si="10"/>
        <v>0.17933128756128475</v>
      </c>
      <c r="M12" s="15">
        <f t="shared" si="11"/>
        <v>0.19204905202039407</v>
      </c>
    </row>
    <row r="13" spans="1:13">
      <c r="A13" s="22">
        <v>0.22</v>
      </c>
      <c r="B13" s="23">
        <f t="shared" si="0"/>
        <v>0.21822962308086932</v>
      </c>
      <c r="C13" s="3">
        <f t="shared" si="1"/>
        <v>0.38398853192552251</v>
      </c>
      <c r="D13" s="3">
        <f t="shared" si="2"/>
        <v>5.4083068851125883E-2</v>
      </c>
      <c r="E13" s="3">
        <f t="shared" si="3"/>
        <v>9.0281942593231617E-3</v>
      </c>
      <c r="F13" s="3">
        <f t="shared" si="4"/>
        <v>-3.8010614083682412E-3</v>
      </c>
      <c r="G13" s="3">
        <f t="shared" si="5"/>
        <v>-7.5687161071750619E-3</v>
      </c>
      <c r="H13" s="3">
        <f t="shared" si="6"/>
        <v>-7.8069874935752506E-3</v>
      </c>
      <c r="I13" s="3">
        <f t="shared" si="7"/>
        <v>-6.5170522686198553E-3</v>
      </c>
      <c r="J13" s="12">
        <f t="shared" si="8"/>
        <v>0.19854817159093296</v>
      </c>
      <c r="K13" s="12">
        <f t="shared" si="9"/>
        <v>0.1895199773316098</v>
      </c>
      <c r="L13" s="12">
        <f t="shared" si="10"/>
        <v>0.2008897548471531</v>
      </c>
      <c r="M13" s="15">
        <f t="shared" si="11"/>
        <v>0.2152137946093482</v>
      </c>
    </row>
    <row r="14" spans="1:13">
      <c r="A14" s="22">
        <v>0.24</v>
      </c>
      <c r="B14" s="23">
        <f t="shared" si="0"/>
        <v>0.23770262642713458</v>
      </c>
      <c r="C14" s="3">
        <f t="shared" si="1"/>
        <v>0.3764523372206322</v>
      </c>
      <c r="D14" s="3">
        <f t="shared" si="2"/>
        <v>4.8681888397560776E-2</v>
      </c>
      <c r="E14" s="3">
        <f t="shared" si="3"/>
        <v>4.7445892438979405E-3</v>
      </c>
      <c r="F14" s="3">
        <f t="shared" si="4"/>
        <v>-6.9148962867089589E-3</v>
      </c>
      <c r="G14" s="3">
        <f t="shared" si="5"/>
        <v>-9.4836246329929839E-3</v>
      </c>
      <c r="H14" s="3">
        <f t="shared" si="6"/>
        <v>-8.6008605590292518E-3</v>
      </c>
      <c r="I14" s="3">
        <f t="shared" si="7"/>
        <v>-6.3743188742957724E-3</v>
      </c>
      <c r="J14" s="12">
        <f t="shared" si="8"/>
        <v>0.21148554674938841</v>
      </c>
      <c r="K14" s="12">
        <f t="shared" si="9"/>
        <v>0.20674095750549049</v>
      </c>
      <c r="L14" s="12">
        <f t="shared" si="10"/>
        <v>0.22313947842519238</v>
      </c>
      <c r="M14" s="15">
        <f t="shared" si="11"/>
        <v>0.23811465785851743</v>
      </c>
    </row>
    <row r="15" spans="1:13">
      <c r="A15" s="22">
        <v>0.26</v>
      </c>
      <c r="B15" s="23">
        <f t="shared" si="0"/>
        <v>0.25708055189215512</v>
      </c>
      <c r="C15" s="3">
        <f t="shared" si="1"/>
        <v>0.36831389908173778</v>
      </c>
      <c r="D15" s="3">
        <f t="shared" si="2"/>
        <v>4.2969309990318651E-2</v>
      </c>
      <c r="E15" s="3">
        <f t="shared" si="3"/>
        <v>3.9274409051931139E-4</v>
      </c>
      <c r="F15" s="3">
        <f t="shared" si="4"/>
        <v>-9.8520871435355522E-3</v>
      </c>
      <c r="G15" s="3">
        <f t="shared" si="5"/>
        <v>-1.1020450972001614E-2</v>
      </c>
      <c r="H15" s="3">
        <f t="shared" si="6"/>
        <v>-8.9016974612090866E-3</v>
      </c>
      <c r="I15" s="3">
        <f t="shared" si="7"/>
        <v>-5.73509537071803E-3</v>
      </c>
      <c r="J15" s="12">
        <f t="shared" si="8"/>
        <v>0.22533656329552493</v>
      </c>
      <c r="K15" s="12">
        <f t="shared" si="9"/>
        <v>0.22494381920500561</v>
      </c>
      <c r="L15" s="12">
        <f t="shared" si="10"/>
        <v>0.24581635732054274</v>
      </c>
      <c r="M15" s="15">
        <f t="shared" si="11"/>
        <v>0.26045315015246989</v>
      </c>
    </row>
    <row r="16" spans="1:13">
      <c r="A16" s="22">
        <v>0.28000000000000003</v>
      </c>
      <c r="B16" s="23">
        <f t="shared" si="0"/>
        <v>0.27635564856411376</v>
      </c>
      <c r="C16" s="3">
        <f t="shared" si="1"/>
        <v>0.35958623727375388</v>
      </c>
      <c r="D16" s="3">
        <f t="shared" si="2"/>
        <v>3.6981874636430857E-2</v>
      </c>
      <c r="E16" s="3">
        <f t="shared" si="3"/>
        <v>-3.9647497944016504E-3</v>
      </c>
      <c r="F16" s="3">
        <f t="shared" si="4"/>
        <v>-1.2537602165876127E-2</v>
      </c>
      <c r="G16" s="3">
        <f t="shared" si="5"/>
        <v>-1.2117926707800626E-2</v>
      </c>
      <c r="H16" s="3">
        <f t="shared" si="6"/>
        <v>-8.6922530104033245E-3</v>
      </c>
      <c r="I16" s="3">
        <f t="shared" si="7"/>
        <v>-4.6491703162232067E-3</v>
      </c>
      <c r="J16" s="12">
        <f t="shared" si="8"/>
        <v>0.24005166045739662</v>
      </c>
      <c r="K16" s="12">
        <f t="shared" si="9"/>
        <v>0.24401641025179827</v>
      </c>
      <c r="L16" s="12">
        <f t="shared" si="10"/>
        <v>0.26867193912547505</v>
      </c>
      <c r="M16" s="15">
        <f t="shared" si="11"/>
        <v>0.28201336245210157</v>
      </c>
    </row>
    <row r="17" spans="1:13">
      <c r="A17" s="22">
        <v>0.3</v>
      </c>
      <c r="B17" s="23">
        <f t="shared" si="0"/>
        <v>0.29552020666133955</v>
      </c>
      <c r="C17" s="3">
        <f t="shared" si="1"/>
        <v>0.35028331419377146</v>
      </c>
      <c r="D17" s="3">
        <f t="shared" si="2"/>
        <v>3.0757881489409056E-2</v>
      </c>
      <c r="E17" s="3">
        <f t="shared" si="3"/>
        <v>-8.2652197602828947E-3</v>
      </c>
      <c r="F17" s="3">
        <f t="shared" si="4"/>
        <v>-1.4902838708988977E-2</v>
      </c>
      <c r="G17" s="3">
        <f t="shared" si="5"/>
        <v>-1.273229894608867E-2</v>
      </c>
      <c r="H17" s="3">
        <f t="shared" si="6"/>
        <v>-7.984533410844161E-3</v>
      </c>
      <c r="I17" s="3">
        <f t="shared" si="7"/>
        <v>-3.2011254613606112E-3</v>
      </c>
      <c r="J17" s="12">
        <f t="shared" si="8"/>
        <v>0.25557857668440087</v>
      </c>
      <c r="K17" s="12">
        <f t="shared" si="9"/>
        <v>0.26384379644468375</v>
      </c>
      <c r="L17" s="12">
        <f t="shared" si="10"/>
        <v>0.29147893409976139</v>
      </c>
      <c r="M17" s="15">
        <f t="shared" si="11"/>
        <v>0.30266459297196613</v>
      </c>
    </row>
    <row r="18" spans="1:13">
      <c r="A18" s="22">
        <v>0.32</v>
      </c>
      <c r="B18" s="23">
        <f t="shared" si="0"/>
        <v>0.31456656061611776</v>
      </c>
      <c r="C18" s="3">
        <f t="shared" si="1"/>
        <v>0.34042001253420073</v>
      </c>
      <c r="D18" s="3">
        <f t="shared" si="2"/>
        <v>2.4337142865362517E-2</v>
      </c>
      <c r="E18" s="3">
        <f t="shared" si="3"/>
        <v>-1.2446813316076125E-2</v>
      </c>
      <c r="F18" s="3">
        <f t="shared" si="4"/>
        <v>-1.6887375780644521E-2</v>
      </c>
      <c r="G18" s="3">
        <f t="shared" si="5"/>
        <v>-1.2839074604488918E-2</v>
      </c>
      <c r="H18" s="3">
        <f t="shared" si="6"/>
        <v>-6.8191080164521451E-3</v>
      </c>
      <c r="I18" s="3">
        <f t="shared" si="7"/>
        <v>-1.5037477504881724E-3</v>
      </c>
      <c r="J18" s="12">
        <f t="shared" si="8"/>
        <v>0.27186261696801811</v>
      </c>
      <c r="K18" s="12">
        <f t="shared" si="9"/>
        <v>0.28430943028409422</v>
      </c>
      <c r="L18" s="12">
        <f t="shared" si="10"/>
        <v>0.31403588066922766</v>
      </c>
      <c r="M18" s="15">
        <f t="shared" si="11"/>
        <v>0.32235873643616797</v>
      </c>
    </row>
    <row r="19" spans="1:13">
      <c r="A19" s="22">
        <v>0.34</v>
      </c>
      <c r="B19" s="23">
        <f t="shared" si="0"/>
        <v>0.3334870921408144</v>
      </c>
      <c r="C19" s="3">
        <f t="shared" si="1"/>
        <v>0.33001211147363813</v>
      </c>
      <c r="D19" s="3">
        <f t="shared" si="2"/>
        <v>1.7760729580038902E-2</v>
      </c>
      <c r="E19" s="3">
        <f t="shared" si="3"/>
        <v>-1.6449387737839653E-2</v>
      </c>
      <c r="F19" s="3">
        <f t="shared" si="4"/>
        <v>-1.844051752154912E-2</v>
      </c>
      <c r="G19" s="3">
        <f t="shared" si="5"/>
        <v>-1.243399687445102E-2</v>
      </c>
      <c r="H19" s="3">
        <f t="shared" si="6"/>
        <v>-5.2627837311515725E-3</v>
      </c>
      <c r="I19" s="3">
        <f t="shared" si="7"/>
        <v>3.1075555445211873E-4</v>
      </c>
      <c r="J19" s="12">
        <f t="shared" si="8"/>
        <v>0.28884693131390438</v>
      </c>
      <c r="K19" s="12">
        <f t="shared" si="9"/>
        <v>0.30529631905174404</v>
      </c>
      <c r="L19" s="12">
        <f t="shared" si="10"/>
        <v>0.33617083344774418</v>
      </c>
      <c r="M19" s="15">
        <f t="shared" si="11"/>
        <v>0.34112286162444366</v>
      </c>
    </row>
    <row r="20" spans="1:13">
      <c r="A20" s="22">
        <v>0.36</v>
      </c>
      <c r="B20" s="23">
        <f t="shared" si="0"/>
        <v>0.35227423327508994</v>
      </c>
      <c r="C20" s="3">
        <f t="shared" si="1"/>
        <v>0.31907626143354673</v>
      </c>
      <c r="D20" s="3">
        <f t="shared" si="2"/>
        <v>1.107070823576186E-2</v>
      </c>
      <c r="E20" s="3">
        <f t="shared" si="3"/>
        <v>-2.0215375085195678E-2</v>
      </c>
      <c r="F20" s="3">
        <f t="shared" si="4"/>
        <v>-1.9522588253034649E-2</v>
      </c>
      <c r="G20" s="3">
        <f t="shared" si="5"/>
        <v>-1.1533214926774902E-2</v>
      </c>
      <c r="H20" s="3">
        <f t="shared" si="6"/>
        <v>-3.4047753665498075E-3</v>
      </c>
      <c r="I20" s="3">
        <f t="shared" si="7"/>
        <v>2.1010543816711419E-3</v>
      </c>
      <c r="J20" s="12">
        <f t="shared" si="8"/>
        <v>0.30647280269827282</v>
      </c>
      <c r="K20" s="12">
        <f t="shared" si="9"/>
        <v>0.32668817778346848</v>
      </c>
      <c r="L20" s="12">
        <f t="shared" si="10"/>
        <v>0.35774398096327803</v>
      </c>
      <c r="M20" s="15">
        <f t="shared" si="11"/>
        <v>0.35904770194815672</v>
      </c>
    </row>
    <row r="21" spans="1:13">
      <c r="A21" s="22">
        <v>0.38</v>
      </c>
      <c r="B21" s="23">
        <f t="shared" si="0"/>
        <v>0.37092046941298268</v>
      </c>
      <c r="C21" s="3">
        <f t="shared" si="1"/>
        <v>0.30762995744113392</v>
      </c>
      <c r="D21" s="3">
        <f t="shared" si="2"/>
        <v>4.3098721387328492E-3</v>
      </c>
      <c r="E21" s="3">
        <f t="shared" si="3"/>
        <v>-2.3690610185375063E-2</v>
      </c>
      <c r="F21" s="3">
        <f t="shared" si="4"/>
        <v>-2.0105946009459533E-2</v>
      </c>
      <c r="G21" s="3">
        <f t="shared" si="5"/>
        <v>-1.0172640095132581E-2</v>
      </c>
      <c r="H21" s="3">
        <f t="shared" si="6"/>
        <v>-1.3515914875895615E-3</v>
      </c>
      <c r="I21" s="3">
        <f t="shared" si="7"/>
        <v>3.7277039249313366E-3</v>
      </c>
      <c r="J21" s="12">
        <f t="shared" si="8"/>
        <v>0.32467994278771461</v>
      </c>
      <c r="K21" s="12">
        <f t="shared" si="9"/>
        <v>0.34837055297308966</v>
      </c>
      <c r="L21" s="12">
        <f t="shared" si="10"/>
        <v>0.37864913907768177</v>
      </c>
      <c r="M21" s="15">
        <f t="shared" si="11"/>
        <v>0.37627302664034001</v>
      </c>
    </row>
    <row r="22" spans="1:13">
      <c r="A22" s="22">
        <v>0.4</v>
      </c>
      <c r="B22" s="23">
        <f t="shared" si="0"/>
        <v>0.38941834230865052</v>
      </c>
      <c r="C22" s="3">
        <f t="shared" si="1"/>
        <v>0.29569151114103942</v>
      </c>
      <c r="D22" s="3">
        <f t="shared" si="2"/>
        <v>-2.4785324320918136E-3</v>
      </c>
      <c r="E22" s="3">
        <f t="shared" si="3"/>
        <v>-2.6825109676180171E-2</v>
      </c>
      <c r="F22" s="3">
        <f t="shared" si="4"/>
        <v>-2.0175688664196872E-2</v>
      </c>
      <c r="G22" s="3">
        <f t="shared" si="5"/>
        <v>-8.4065142045194798E-3</v>
      </c>
      <c r="H22" s="3">
        <f t="shared" si="6"/>
        <v>7.7907108978483494E-4</v>
      </c>
      <c r="I22" s="3">
        <f t="shared" si="7"/>
        <v>5.0640058772641926E-3</v>
      </c>
      <c r="J22" s="12">
        <f t="shared" si="8"/>
        <v>0.3434067936586338</v>
      </c>
      <c r="K22" s="12">
        <f t="shared" si="9"/>
        <v>0.37023190333481398</v>
      </c>
      <c r="L22" s="12">
        <f t="shared" si="10"/>
        <v>0.39881410620353031</v>
      </c>
      <c r="M22" s="15">
        <f t="shared" si="11"/>
        <v>0.39297102923648131</v>
      </c>
    </row>
    <row r="23" spans="1:13">
      <c r="A23" s="22">
        <v>0.42</v>
      </c>
      <c r="B23" s="23">
        <f t="shared" si="0"/>
        <v>0.40776045305957015</v>
      </c>
      <c r="C23" s="3">
        <f t="shared" si="1"/>
        <v>0.28328002150061077</v>
      </c>
      <c r="D23" s="3">
        <f t="shared" si="2"/>
        <v>-9.2510828536038325E-3</v>
      </c>
      <c r="E23" s="3">
        <f t="shared" si="3"/>
        <v>-2.9573790903102484E-2</v>
      </c>
      <c r="F23" s="3">
        <f t="shared" si="4"/>
        <v>-1.9730034610915485E-2</v>
      </c>
      <c r="G23" s="3">
        <f t="shared" si="5"/>
        <v>-6.3052471208618083E-3</v>
      </c>
      <c r="H23" s="3">
        <f t="shared" si="6"/>
        <v>2.8650741568242845E-3</v>
      </c>
      <c r="I23" s="3">
        <f t="shared" si="7"/>
        <v>6.0058768510335763E-3</v>
      </c>
      <c r="J23" s="12">
        <f t="shared" si="8"/>
        <v>0.36259083372057443</v>
      </c>
      <c r="K23" s="12">
        <f t="shared" si="9"/>
        <v>0.39216462462367691</v>
      </c>
      <c r="L23" s="12">
        <f t="shared" si="10"/>
        <v>0.41819990635545423</v>
      </c>
      <c r="M23" s="15">
        <f t="shared" si="11"/>
        <v>0.40932895534759639</v>
      </c>
    </row>
    <row r="24" spans="1:13">
      <c r="A24" s="22">
        <v>0.44</v>
      </c>
      <c r="B24" s="23">
        <f t="shared" si="0"/>
        <v>0.42593946506599961</v>
      </c>
      <c r="C24" s="3">
        <f t="shared" si="1"/>
        <v>0.27041534425562946</v>
      </c>
      <c r="D24" s="3">
        <f t="shared" si="2"/>
        <v>-1.5964457915146616E-2</v>
      </c>
      <c r="E24" s="3">
        <f t="shared" si="3"/>
        <v>-3.1897120330893168E-2</v>
      </c>
      <c r="F24" s="3">
        <f t="shared" si="4"/>
        <v>-1.8780368275485508E-2</v>
      </c>
      <c r="G24" s="3">
        <f t="shared" si="5"/>
        <v>-3.9526097318532691E-3</v>
      </c>
      <c r="H24" s="3">
        <f t="shared" si="6"/>
        <v>4.7868395687963462E-3</v>
      </c>
      <c r="I24" s="3">
        <f t="shared" si="7"/>
        <v>6.4799553417569846E-3</v>
      </c>
      <c r="J24" s="12">
        <f t="shared" si="8"/>
        <v>0.38216888602709853</v>
      </c>
      <c r="K24" s="12">
        <f t="shared" si="9"/>
        <v>0.41406600635799173</v>
      </c>
      <c r="L24" s="12">
        <f t="shared" si="10"/>
        <v>0.43679898436533049</v>
      </c>
      <c r="M24" s="15">
        <f t="shared" si="11"/>
        <v>0.42553218945477711</v>
      </c>
    </row>
    <row r="25" spans="1:13">
      <c r="A25" s="22">
        <v>0.46</v>
      </c>
      <c r="B25" s="23">
        <f t="shared" si="0"/>
        <v>0.44394810696551978</v>
      </c>
      <c r="C25" s="3">
        <f t="shared" si="1"/>
        <v>0.2571180601453692</v>
      </c>
      <c r="D25" s="3">
        <f t="shared" si="2"/>
        <v>-2.2575714926425176E-2</v>
      </c>
      <c r="E25" s="3">
        <f t="shared" si="3"/>
        <v>-3.3761682143658843E-2</v>
      </c>
      <c r="F25" s="3">
        <f t="shared" si="4"/>
        <v>-1.7350949295887246E-2</v>
      </c>
      <c r="G25" s="3">
        <f t="shared" si="5"/>
        <v>-1.4423942660170325E-3</v>
      </c>
      <c r="H25" s="3">
        <f t="shared" si="6"/>
        <v>6.4342039485681263E-3</v>
      </c>
      <c r="I25" s="3">
        <f t="shared" si="7"/>
        <v>6.4493157913793828E-3</v>
      </c>
      <c r="J25" s="12">
        <f t="shared" si="8"/>
        <v>0.40207742714863737</v>
      </c>
      <c r="K25" s="12">
        <f t="shared" si="9"/>
        <v>0.43583910929229619</v>
      </c>
      <c r="L25" s="12">
        <f t="shared" si="10"/>
        <v>0.45463245285420051</v>
      </c>
      <c r="M25" s="15">
        <f t="shared" si="11"/>
        <v>0.44174893311425301</v>
      </c>
    </row>
    <row r="26" spans="1:13">
      <c r="A26" s="22">
        <v>0.48</v>
      </c>
      <c r="B26" s="23">
        <f t="shared" si="0"/>
        <v>0.4617791755414829</v>
      </c>
      <c r="C26" s="3">
        <f t="shared" si="1"/>
        <v>0.2434094419878039</v>
      </c>
      <c r="D26" s="3">
        <f t="shared" si="2"/>
        <v>-2.9042564404177622E-2</v>
      </c>
      <c r="E26" s="3">
        <f t="shared" si="3"/>
        <v>-3.5140658855462373E-2</v>
      </c>
      <c r="F26" s="3">
        <f t="shared" si="4"/>
        <v>-1.5478292799248521E-2</v>
      </c>
      <c r="G26" s="3">
        <f t="shared" si="5"/>
        <v>1.1253249074669725E-3</v>
      </c>
      <c r="H26" s="3">
        <f t="shared" si="6"/>
        <v>7.7127336975778412E-3</v>
      </c>
      <c r="I26" s="3">
        <f t="shared" si="7"/>
        <v>5.916344687620396E-3</v>
      </c>
      <c r="J26" s="12">
        <f t="shared" si="8"/>
        <v>0.42225289478395511</v>
      </c>
      <c r="K26" s="12">
        <f t="shared" si="9"/>
        <v>0.45739355363941747</v>
      </c>
      <c r="L26" s="12">
        <f t="shared" si="10"/>
        <v>0.471746521531199</v>
      </c>
      <c r="M26" s="15">
        <f t="shared" si="11"/>
        <v>0.45811744314600078</v>
      </c>
    </row>
    <row r="27" spans="1:13">
      <c r="A27" s="22">
        <v>0.5</v>
      </c>
      <c r="B27" s="23">
        <f t="shared" si="0"/>
        <v>0.47942553860420301</v>
      </c>
      <c r="C27" s="3">
        <f t="shared" si="1"/>
        <v>0.22931142064763632</v>
      </c>
      <c r="D27" s="3">
        <f t="shared" si="2"/>
        <v>-3.5323640580550784E-2</v>
      </c>
      <c r="E27" s="3">
        <f t="shared" si="3"/>
        <v>-3.601421701893652E-2</v>
      </c>
      <c r="F27" s="3">
        <f t="shared" si="4"/>
        <v>-1.3210236607102041E-2</v>
      </c>
      <c r="G27" s="3">
        <f t="shared" si="5"/>
        <v>3.6481809280583784E-3</v>
      </c>
      <c r="H27" s="3">
        <f t="shared" si="6"/>
        <v>8.5491383121884101E-3</v>
      </c>
      <c r="I27" s="3">
        <f t="shared" si="7"/>
        <v>4.9225546825378561E-3</v>
      </c>
      <c r="J27" s="12">
        <f t="shared" si="8"/>
        <v>0.44263199230049588</v>
      </c>
      <c r="K27" s="12">
        <f t="shared" si="9"/>
        <v>0.47864620931943236</v>
      </c>
      <c r="L27" s="12">
        <f t="shared" si="10"/>
        <v>0.48820826499847603</v>
      </c>
      <c r="M27" s="15">
        <f t="shared" si="11"/>
        <v>0.47473657200374975</v>
      </c>
    </row>
    <row r="28" spans="1:13">
      <c r="A28" s="22">
        <v>0.52</v>
      </c>
      <c r="B28" s="23">
        <f t="shared" si="0"/>
        <v>0.49688013784373675</v>
      </c>
      <c r="C28" s="3">
        <f t="shared" si="1"/>
        <v>0.21484654995159325</v>
      </c>
      <c r="D28" s="3">
        <f t="shared" si="2"/>
        <v>-4.1378766002849322E-2</v>
      </c>
      <c r="E28" s="3">
        <f t="shared" si="3"/>
        <v>-3.6369792484368557E-2</v>
      </c>
      <c r="F28" s="3">
        <f t="shared" si="4"/>
        <v>-1.0604719197508695E-2</v>
      </c>
      <c r="G28" s="3">
        <f t="shared" si="5"/>
        <v>6.0255954875487478E-3</v>
      </c>
      <c r="H28" s="3">
        <f t="shared" si="6"/>
        <v>8.895471692204138E-3</v>
      </c>
      <c r="I28" s="3">
        <f t="shared" si="7"/>
        <v>3.5453512084499192E-3</v>
      </c>
      <c r="J28" s="12">
        <f t="shared" si="8"/>
        <v>0.46315198841883742</v>
      </c>
      <c r="K28" s="12">
        <f t="shared" si="9"/>
        <v>0.49952178090320598</v>
      </c>
      <c r="L28" s="12">
        <f t="shared" si="10"/>
        <v>0.50410090461316592</v>
      </c>
      <c r="M28" s="15">
        <f t="shared" si="11"/>
        <v>0.49166008171251185</v>
      </c>
    </row>
    <row r="29" spans="1:13">
      <c r="A29" s="22">
        <v>0.54</v>
      </c>
      <c r="B29" s="23">
        <f t="shared" si="0"/>
        <v>0.51413599165311319</v>
      </c>
      <c r="C29" s="3">
        <f t="shared" si="1"/>
        <v>0.2000379706071139</v>
      </c>
      <c r="D29" s="3">
        <f t="shared" si="2"/>
        <v>-4.7169208532123245E-2</v>
      </c>
      <c r="E29" s="3">
        <f t="shared" si="3"/>
        <v>-3.6202271106451772E-2</v>
      </c>
      <c r="F29" s="3">
        <f t="shared" si="4"/>
        <v>-7.7282996415336909E-3</v>
      </c>
      <c r="G29" s="3">
        <f t="shared" si="5"/>
        <v>8.1627885698166789E-3</v>
      </c>
      <c r="H29" s="3">
        <f t="shared" si="6"/>
        <v>8.7318806055298355E-3</v>
      </c>
      <c r="I29" s="3">
        <f t="shared" si="7"/>
        <v>1.8920034366670608E-3</v>
      </c>
      <c r="J29" s="12">
        <f t="shared" si="8"/>
        <v>0.48375101029259071</v>
      </c>
      <c r="K29" s="12">
        <f t="shared" si="9"/>
        <v>0.51995328139904251</v>
      </c>
      <c r="L29" s="12">
        <f t="shared" si="10"/>
        <v>0.51951879247075949</v>
      </c>
      <c r="M29" s="15">
        <f t="shared" si="11"/>
        <v>0.50889490842856255</v>
      </c>
    </row>
    <row r="30" spans="1:13">
      <c r="A30" s="22">
        <v>0.56000000000000005</v>
      </c>
      <c r="B30" s="23">
        <f t="shared" si="0"/>
        <v>0.5311861979208834</v>
      </c>
      <c r="C30" s="3">
        <f t="shared" si="1"/>
        <v>0.18490937318215431</v>
      </c>
      <c r="D30" s="3">
        <f t="shared" si="2"/>
        <v>-5.2657929096679747E-2</v>
      </c>
      <c r="E30" s="3">
        <f t="shared" si="3"/>
        <v>-3.5514062299647868E-2</v>
      </c>
      <c r="F30" s="3">
        <f t="shared" si="4"/>
        <v>-4.6544573229395812E-3</v>
      </c>
      <c r="G30" s="3">
        <f t="shared" si="5"/>
        <v>9.9745570309749242E-3</v>
      </c>
      <c r="H30" s="3">
        <f t="shared" si="6"/>
        <v>8.067742755845991E-3</v>
      </c>
      <c r="I30" s="3">
        <f t="shared" si="7"/>
        <v>9.1289175773173658E-5</v>
      </c>
      <c r="J30" s="12">
        <f t="shared" si="8"/>
        <v>0.50436832828210676</v>
      </c>
      <c r="K30" s="12">
        <f t="shared" si="9"/>
        <v>0.53988239058175469</v>
      </c>
      <c r="L30" s="12">
        <f t="shared" si="10"/>
        <v>0.53456229087371931</v>
      </c>
      <c r="M30" s="15">
        <f t="shared" si="11"/>
        <v>0.52640325894210016</v>
      </c>
    </row>
    <row r="31" spans="1:13">
      <c r="A31" s="22">
        <v>0.57999999999999996</v>
      </c>
      <c r="B31" s="23">
        <f t="shared" si="0"/>
        <v>0.54802393679187356</v>
      </c>
      <c r="C31" s="3">
        <f t="shared" si="1"/>
        <v>0.16948496020533246</v>
      </c>
      <c r="D31" s="3">
        <f t="shared" si="2"/>
        <v>-5.7809818615742151E-2</v>
      </c>
      <c r="E31" s="3">
        <f t="shared" si="3"/>
        <v>-3.4315064384233492E-2</v>
      </c>
      <c r="F31" s="3">
        <f t="shared" si="4"/>
        <v>-1.4617148754931973E-3</v>
      </c>
      <c r="G31" s="3">
        <f t="shared" si="5"/>
        <v>1.1388671379843092E-2</v>
      </c>
      <c r="H31" s="3">
        <f t="shared" si="6"/>
        <v>6.9411292146513278E-3</v>
      </c>
      <c r="I31" s="3">
        <f t="shared" si="7"/>
        <v>-1.7165355189956166E-3</v>
      </c>
      <c r="J31" s="12">
        <f t="shared" si="8"/>
        <v>0.52494463077799103</v>
      </c>
      <c r="K31" s="12">
        <f t="shared" si="9"/>
        <v>0.55925969516222462</v>
      </c>
      <c r="L31" s="12">
        <f t="shared" si="10"/>
        <v>0.54933273865787469</v>
      </c>
      <c r="M31" s="15">
        <f t="shared" si="11"/>
        <v>0.54410814496221893</v>
      </c>
    </row>
    <row r="32" spans="1:13">
      <c r="A32" s="22">
        <v>0.6</v>
      </c>
      <c r="B32" s="23">
        <f t="shared" si="0"/>
        <v>0.56464247339503537</v>
      </c>
      <c r="C32" s="3">
        <f t="shared" si="1"/>
        <v>0.15378940744704528</v>
      </c>
      <c r="D32" s="3">
        <f t="shared" si="2"/>
        <v>-6.25919225777537E-2</v>
      </c>
      <c r="E32" s="3">
        <f t="shared" si="3"/>
        <v>-3.2622522221449006E-2</v>
      </c>
      <c r="F32" s="3">
        <f t="shared" si="4"/>
        <v>1.7683677117338139E-3</v>
      </c>
      <c r="G32" s="3">
        <f t="shared" si="5"/>
        <v>1.2348755339827704E-2</v>
      </c>
      <c r="H32" s="3">
        <f t="shared" si="6"/>
        <v>5.416622033245359E-3</v>
      </c>
      <c r="I32" s="3">
        <f t="shared" si="7"/>
        <v>-3.3906607669418674E-3</v>
      </c>
      <c r="J32" s="12">
        <f t="shared" si="8"/>
        <v>0.5454222874982898</v>
      </c>
      <c r="K32" s="12">
        <f t="shared" si="9"/>
        <v>0.57804480971973882</v>
      </c>
      <c r="L32" s="12">
        <f t="shared" si="10"/>
        <v>0.56392768666817727</v>
      </c>
      <c r="M32" s="15">
        <f t="shared" si="11"/>
        <v>0.56190172540187378</v>
      </c>
    </row>
    <row r="33" spans="1:13">
      <c r="A33" s="22">
        <v>0.62</v>
      </c>
      <c r="B33" s="23">
        <f t="shared" si="0"/>
        <v>0.58103516053730508</v>
      </c>
      <c r="C33" s="3">
        <f t="shared" si="1"/>
        <v>0.13784782444349994</v>
      </c>
      <c r="D33" s="3">
        <f t="shared" si="2"/>
        <v>-6.6973651836790507E-2</v>
      </c>
      <c r="E33" s="3">
        <f t="shared" si="3"/>
        <v>-3.0460779185344958E-2</v>
      </c>
      <c r="F33" s="3">
        <f t="shared" si="4"/>
        <v>4.9532765796214909E-3</v>
      </c>
      <c r="G33" s="3">
        <f t="shared" si="5"/>
        <v>1.2816533393164301E-2</v>
      </c>
      <c r="H33" s="3">
        <f t="shared" si="6"/>
        <v>3.5816121379715336E-3</v>
      </c>
      <c r="I33" s="3">
        <f t="shared" si="7"/>
        <v>-4.8006904200772766E-3</v>
      </c>
      <c r="J33" s="12">
        <f t="shared" si="8"/>
        <v>0.56574559976087191</v>
      </c>
      <c r="K33" s="12">
        <f t="shared" si="9"/>
        <v>0.59620637894621686</v>
      </c>
      <c r="L33" s="12">
        <f t="shared" si="10"/>
        <v>0.5784365689734311</v>
      </c>
      <c r="M33" s="15">
        <f t="shared" si="11"/>
        <v>0.57965564725553687</v>
      </c>
    </row>
    <row r="34" spans="1:13">
      <c r="A34" s="22">
        <v>0.64</v>
      </c>
      <c r="B34" s="23">
        <f t="shared" si="0"/>
        <v>0.59719544136239211</v>
      </c>
      <c r="C34" s="3">
        <f t="shared" si="1"/>
        <v>0.12168571432681259</v>
      </c>
      <c r="D34" s="3">
        <f t="shared" si="2"/>
        <v>-7.092697827870699E-2</v>
      </c>
      <c r="E34" s="3">
        <f t="shared" si="3"/>
        <v>-2.7860927038647336E-2</v>
      </c>
      <c r="F34" s="3">
        <f t="shared" si="4"/>
        <v>8.0116518512818695E-3</v>
      </c>
      <c r="G34" s="3">
        <f t="shared" si="5"/>
        <v>1.2773356705025362E-2</v>
      </c>
      <c r="H34" s="3">
        <f t="shared" si="6"/>
        <v>1.5412897283600751E-3</v>
      </c>
      <c r="I34" s="3">
        <f t="shared" si="7"/>
        <v>-5.8367985047815107E-3</v>
      </c>
      <c r="J34" s="12">
        <f t="shared" si="8"/>
        <v>0.58586103631947584</v>
      </c>
      <c r="K34" s="12">
        <f t="shared" si="9"/>
        <v>0.61372196335812312</v>
      </c>
      <c r="L34" s="12">
        <f t="shared" si="10"/>
        <v>0.59293695480181585</v>
      </c>
      <c r="M34" s="15">
        <f t="shared" si="11"/>
        <v>0.59723246357823734</v>
      </c>
    </row>
    <row r="35" spans="1:13">
      <c r="A35" s="22">
        <v>0.66</v>
      </c>
      <c r="B35" s="23">
        <f t="shared" si="0"/>
        <v>0.6131168519734338</v>
      </c>
      <c r="C35" s="3">
        <f t="shared" si="1"/>
        <v>0.10532893302543689</v>
      </c>
      <c r="D35" s="3">
        <f t="shared" si="2"/>
        <v>-7.4426614105417385E-2</v>
      </c>
      <c r="E35" s="3">
        <f t="shared" si="3"/>
        <v>-2.4860358748382157E-2</v>
      </c>
      <c r="F35" s="3">
        <f t="shared" si="4"/>
        <v>1.0865366005363135E-2</v>
      </c>
      <c r="G35" s="3">
        <f t="shared" si="5"/>
        <v>1.2220946593715065E-2</v>
      </c>
      <c r="H35" s="3">
        <f t="shared" si="6"/>
        <v>-5.8738565116051359E-4</v>
      </c>
      <c r="I35" s="3">
        <f t="shared" si="7"/>
        <v>-6.4182834706116125E-3</v>
      </c>
      <c r="J35" s="12">
        <f t="shared" si="8"/>
        <v>0.60571745344756189</v>
      </c>
      <c r="K35" s="12">
        <f t="shared" si="9"/>
        <v>0.630577812195944</v>
      </c>
      <c r="L35" s="12">
        <f t="shared" si="10"/>
        <v>0.60749149959686588</v>
      </c>
      <c r="M35" s="15">
        <f t="shared" si="11"/>
        <v>0.61449716871863802</v>
      </c>
    </row>
    <row r="36" spans="1:13">
      <c r="A36" s="22">
        <v>0.68</v>
      </c>
      <c r="B36" s="23">
        <f t="shared" si="0"/>
        <v>0.62879302401846859</v>
      </c>
      <c r="C36" s="3">
        <f t="shared" si="1"/>
        <v>8.8803647900194502E-2</v>
      </c>
      <c r="D36" s="3">
        <f t="shared" si="2"/>
        <v>-7.7450173590506308E-2</v>
      </c>
      <c r="E36" s="3">
        <f t="shared" si="3"/>
        <v>-2.1502230672990712E-2</v>
      </c>
      <c r="F36" s="3">
        <f t="shared" si="4"/>
        <v>1.3441519677431199E-2</v>
      </c>
      <c r="G36" s="3">
        <f t="shared" si="5"/>
        <v>1.1181325907140445E-2</v>
      </c>
      <c r="H36" s="3">
        <f t="shared" si="6"/>
        <v>-2.6823897060708631E-3</v>
      </c>
      <c r="I36" s="3">
        <f t="shared" si="7"/>
        <v>-6.4998539633213297E-3</v>
      </c>
      <c r="J36" s="12">
        <f t="shared" si="8"/>
        <v>0.62526629805789313</v>
      </c>
      <c r="K36" s="12">
        <f t="shared" si="9"/>
        <v>0.64676852873088386</v>
      </c>
      <c r="L36" s="12">
        <f t="shared" si="10"/>
        <v>0.62214568314631224</v>
      </c>
      <c r="M36" s="15">
        <f t="shared" si="11"/>
        <v>0.63132792681570449</v>
      </c>
    </row>
    <row r="37" spans="1:13">
      <c r="A37" s="22">
        <v>0.7</v>
      </c>
      <c r="B37" s="23">
        <f t="shared" si="0"/>
        <v>0.64421768723769102</v>
      </c>
      <c r="C37" s="3">
        <f t="shared" si="1"/>
        <v>7.2136295882079746E-2</v>
      </c>
      <c r="D37" s="3">
        <f t="shared" si="2"/>
        <v>-7.9978316271484121E-2</v>
      </c>
      <c r="E37" s="3">
        <f t="shared" si="3"/>
        <v>-1.7834841856152004E-2</v>
      </c>
      <c r="F37" s="3">
        <f t="shared" si="4"/>
        <v>1.5674303905817727E-2</v>
      </c>
      <c r="G37" s="3">
        <f t="shared" si="5"/>
        <v>9.6959410413624443E-3</v>
      </c>
      <c r="H37" s="3">
        <f t="shared" si="6"/>
        <v>-4.6236283185570786E-3</v>
      </c>
      <c r="I37" s="3">
        <f t="shared" si="7"/>
        <v>-6.0751565287399563E-3</v>
      </c>
      <c r="J37" s="12">
        <f t="shared" si="8"/>
        <v>0.64446179275698579</v>
      </c>
      <c r="K37" s="12">
        <f t="shared" si="9"/>
        <v>0.66229663461313781</v>
      </c>
      <c r="L37" s="12">
        <f t="shared" si="10"/>
        <v>0.6369263896659576</v>
      </c>
      <c r="M37" s="15">
        <f t="shared" si="11"/>
        <v>0.64762517451325463</v>
      </c>
    </row>
    <row r="38" spans="1:13">
      <c r="A38" s="22">
        <v>0.72</v>
      </c>
      <c r="B38" s="23">
        <f t="shared" si="0"/>
        <v>0.6593846719714731</v>
      </c>
      <c r="C38" s="3">
        <f t="shared" si="1"/>
        <v>5.53535411788093E-2</v>
      </c>
      <c r="D38" s="3">
        <f t="shared" si="2"/>
        <v>-8.1994870662745536E-2</v>
      </c>
      <c r="E38" s="3">
        <f t="shared" si="3"/>
        <v>-1.3910939354760643E-2</v>
      </c>
      <c r="F38" s="3">
        <f t="shared" si="4"/>
        <v>1.7506681250057637E-2</v>
      </c>
      <c r="G38" s="3">
        <f t="shared" si="5"/>
        <v>7.8240096035766312E-3</v>
      </c>
      <c r="H38" s="3">
        <f t="shared" si="6"/>
        <v>-6.299821828760618E-3</v>
      </c>
      <c r="I38" s="3">
        <f t="shared" si="7"/>
        <v>-5.1772704777481053E-3</v>
      </c>
      <c r="J38" s="12">
        <f t="shared" si="8"/>
        <v>0.66326110185151765</v>
      </c>
      <c r="K38" s="12">
        <f t="shared" si="9"/>
        <v>0.67717204120627827</v>
      </c>
      <c r="L38" s="12">
        <f t="shared" si="10"/>
        <v>0.65184135035264401</v>
      </c>
      <c r="M38" s="15">
        <f t="shared" si="11"/>
        <v>0.66331844265915274</v>
      </c>
    </row>
    <row r="39" spans="1:13">
      <c r="A39" s="22">
        <v>0.74</v>
      </c>
      <c r="B39" s="23">
        <f t="shared" si="0"/>
        <v>0.67428791162814505</v>
      </c>
      <c r="C39" s="3">
        <f t="shared" si="1"/>
        <v>3.8482232617778431E-2</v>
      </c>
      <c r="D39" s="3">
        <f t="shared" si="2"/>
        <v>-8.3486937697890548E-2</v>
      </c>
      <c r="E39" s="3">
        <f t="shared" si="3"/>
        <v>-9.786959592339611E-3</v>
      </c>
      <c r="F39" s="3">
        <f t="shared" si="4"/>
        <v>1.8891842837017128E-2</v>
      </c>
      <c r="G39" s="3">
        <f t="shared" si="5"/>
        <v>5.6401595929862535E-3</v>
      </c>
      <c r="H39" s="3">
        <f t="shared" si="6"/>
        <v>-7.6148840355967961E-3</v>
      </c>
      <c r="I39" s="3">
        <f t="shared" si="7"/>
        <v>-3.8761313677512892E-3</v>
      </c>
      <c r="J39" s="12">
        <f t="shared" si="8"/>
        <v>0.6816244774476935</v>
      </c>
      <c r="K39" s="12">
        <f t="shared" si="9"/>
        <v>0.69141143704003316</v>
      </c>
      <c r="L39" s="12">
        <f t="shared" si="10"/>
        <v>0.66687943461002974</v>
      </c>
      <c r="M39" s="15">
        <f t="shared" si="11"/>
        <v>0.67837045001337781</v>
      </c>
    </row>
    <row r="40" spans="1:13">
      <c r="A40" s="22">
        <v>0.76</v>
      </c>
      <c r="B40" s="23">
        <f t="shared" si="0"/>
        <v>0.68892144511055131</v>
      </c>
      <c r="C40" s="3">
        <f t="shared" si="1"/>
        <v>2.1549360693664244E-2</v>
      </c>
      <c r="D40" s="3">
        <f t="shared" si="2"/>
        <v>-8.444497323973002E-2</v>
      </c>
      <c r="E40" s="3">
        <f t="shared" si="3"/>
        <v>-5.522216649294494E-3</v>
      </c>
      <c r="F40" s="3">
        <f t="shared" si="4"/>
        <v>1.9794404113837791E-2</v>
      </c>
      <c r="G40" s="3">
        <f t="shared" si="5"/>
        <v>3.231454217976363E-3</v>
      </c>
      <c r="H40" s="3">
        <f t="shared" si="6"/>
        <v>-8.4934302469786803E-3</v>
      </c>
      <c r="I40" s="3">
        <f t="shared" si="7"/>
        <v>-2.2730837834205714E-3</v>
      </c>
      <c r="J40" s="12">
        <f t="shared" si="8"/>
        <v>0.69951538491364718</v>
      </c>
      <c r="K40" s="12">
        <f t="shared" si="9"/>
        <v>0.7050376015629416</v>
      </c>
      <c r="L40" s="12">
        <f t="shared" si="10"/>
        <v>0.68201174323112745</v>
      </c>
      <c r="M40" s="15">
        <f t="shared" si="11"/>
        <v>0.69277825726152675</v>
      </c>
    </row>
    <row r="41" spans="1:13">
      <c r="A41" s="22">
        <v>0.78</v>
      </c>
      <c r="B41" s="23">
        <f t="shared" si="0"/>
        <v>0.70327941920041015</v>
      </c>
      <c r="C41" s="3">
        <f t="shared" si="1"/>
        <v>4.5820143893919663E-3</v>
      </c>
      <c r="D41" s="3">
        <f t="shared" si="2"/>
        <v>-8.4862849130193291E-2</v>
      </c>
      <c r="E41" s="3">
        <f t="shared" si="3"/>
        <v>-1.1780491646116008E-3</v>
      </c>
      <c r="F41" s="3">
        <f t="shared" si="4"/>
        <v>2.0191308761669708E-2</v>
      </c>
      <c r="G41" s="3">
        <f t="shared" si="5"/>
        <v>6.9392096073920488E-4</v>
      </c>
      <c r="H41" s="3">
        <f t="shared" si="6"/>
        <v>-8.8850986356976865E-3</v>
      </c>
      <c r="I41" s="3">
        <f t="shared" si="7"/>
        <v>-4.9298769583344725E-4</v>
      </c>
      <c r="J41" s="12">
        <f t="shared" si="8"/>
        <v>0.71690060710838266</v>
      </c>
      <c r="K41" s="12">
        <f t="shared" si="9"/>
        <v>0.71807865627299428</v>
      </c>
      <c r="L41" s="12">
        <f t="shared" si="10"/>
        <v>0.69719342655058536</v>
      </c>
      <c r="M41" s="15">
        <f t="shared" si="11"/>
        <v>0.7065715128821165</v>
      </c>
    </row>
    <row r="42" spans="1:13">
      <c r="A42" s="22">
        <v>0.8</v>
      </c>
      <c r="B42" s="23">
        <f t="shared" si="0"/>
        <v>0.71735609089952279</v>
      </c>
      <c r="C42" s="3">
        <f t="shared" si="1"/>
        <v>-1.2392662160459067E-2</v>
      </c>
      <c r="D42" s="3">
        <f t="shared" si="2"/>
        <v>-8.4737892389626854E-2</v>
      </c>
      <c r="E42" s="3">
        <f t="shared" si="3"/>
        <v>3.1830618811208968E-3</v>
      </c>
      <c r="F42" s="3">
        <f t="shared" si="4"/>
        <v>2.007241767932557E-2</v>
      </c>
      <c r="G42" s="3">
        <f t="shared" si="5"/>
        <v>-1.8712767354083829E-3</v>
      </c>
      <c r="H42" s="3">
        <f t="shared" si="6"/>
        <v>-8.7674371833395635E-3</v>
      </c>
      <c r="I42" s="3">
        <f t="shared" si="7"/>
        <v>1.3255067712185215E-3</v>
      </c>
      <c r="J42" s="12">
        <f t="shared" si="8"/>
        <v>0.73375032691766728</v>
      </c>
      <c r="K42" s="12">
        <f t="shared" si="9"/>
        <v>0.73056726503654645</v>
      </c>
      <c r="L42" s="12">
        <f t="shared" si="10"/>
        <v>0.71236612409262923</v>
      </c>
      <c r="M42" s="15">
        <f t="shared" si="11"/>
        <v>0.71980805450475027</v>
      </c>
    </row>
    <row r="43" spans="1:13">
      <c r="A43" s="22">
        <v>0.82</v>
      </c>
      <c r="B43" s="23">
        <f t="shared" si="0"/>
        <v>0.73114582972689579</v>
      </c>
      <c r="C43" s="3">
        <f t="shared" si="1"/>
        <v>-2.9347513094480204E-2</v>
      </c>
      <c r="D43" s="3">
        <f t="shared" si="2"/>
        <v>-8.4070902314742305E-2</v>
      </c>
      <c r="E43" s="3">
        <f t="shared" si="3"/>
        <v>7.4983918126796953E-3</v>
      </c>
      <c r="F43" s="3">
        <f t="shared" si="4"/>
        <v>1.9440767991013269E-2</v>
      </c>
      <c r="G43" s="3">
        <f t="shared" si="5"/>
        <v>-4.361872533270454E-3</v>
      </c>
      <c r="H43" s="3">
        <f t="shared" si="6"/>
        <v>-8.1471907209171857E-3</v>
      </c>
      <c r="I43" s="3">
        <f t="shared" si="7"/>
        <v>3.0407586778280482E-3</v>
      </c>
      <c r="J43" s="12">
        <f t="shared" si="8"/>
        <v>0.75003818777680387</v>
      </c>
      <c r="K43" s="12">
        <f t="shared" si="9"/>
        <v>0.74253979596412423</v>
      </c>
      <c r="L43" s="12">
        <f t="shared" si="10"/>
        <v>0.72746090050638135</v>
      </c>
      <c r="M43" s="15">
        <f t="shared" si="11"/>
        <v>0.73256733254947048</v>
      </c>
    </row>
    <row r="44" spans="1:13">
      <c r="A44" s="22">
        <v>0.84</v>
      </c>
      <c r="B44" s="23">
        <f t="shared" si="0"/>
        <v>0.7446431199708593</v>
      </c>
      <c r="C44" s="3">
        <f t="shared" si="1"/>
        <v>-4.6255414268019157E-2</v>
      </c>
      <c r="D44" s="3">
        <f t="shared" si="2"/>
        <v>-8.2866145365845037E-2</v>
      </c>
      <c r="E44" s="3">
        <f t="shared" si="3"/>
        <v>1.1705874412167789E-2</v>
      </c>
      <c r="F44" s="3">
        <f t="shared" si="4"/>
        <v>1.8312495461682177E-2</v>
      </c>
      <c r="G44" s="3">
        <f t="shared" si="5"/>
        <v>-6.6785742379157995E-3</v>
      </c>
      <c r="H44" s="3">
        <f t="shared" si="6"/>
        <v>-7.0599142878383257E-3</v>
      </c>
      <c r="I44" s="3">
        <f t="shared" si="7"/>
        <v>4.5191685566161287E-3</v>
      </c>
      <c r="J44" s="12">
        <f t="shared" si="8"/>
        <v>0.76574133200144556</v>
      </c>
      <c r="K44" s="12">
        <f t="shared" si="9"/>
        <v>0.75403545758927781</v>
      </c>
      <c r="L44" s="12">
        <f t="shared" si="10"/>
        <v>0.74240153636551143</v>
      </c>
      <c r="M44" s="15">
        <f t="shared" si="11"/>
        <v>0.74494228209673363</v>
      </c>
    </row>
    <row r="45" spans="1:13">
      <c r="A45" s="22">
        <v>0.86</v>
      </c>
      <c r="B45" s="23">
        <f t="shared" si="0"/>
        <v>0.75784256289527696</v>
      </c>
      <c r="C45" s="3">
        <f t="shared" si="1"/>
        <v>-6.3089316646024726E-2</v>
      </c>
      <c r="D45" s="3">
        <f t="shared" si="2"/>
        <v>-8.1131327876048168E-2</v>
      </c>
      <c r="E45" s="3">
        <f t="shared" si="3"/>
        <v>1.5744994600562268E-2</v>
      </c>
      <c r="F45" s="3">
        <f t="shared" si="4"/>
        <v>1.6716422301916715E-2</v>
      </c>
      <c r="G45" s="3">
        <f t="shared" si="5"/>
        <v>-8.7290222631551603E-3</v>
      </c>
      <c r="H45" s="3">
        <f t="shared" si="6"/>
        <v>-5.5679349730383904E-3</v>
      </c>
      <c r="I45" s="3">
        <f t="shared" si="7"/>
        <v>5.6455843581298794E-3</v>
      </c>
      <c r="J45" s="12">
        <f t="shared" si="8"/>
        <v>0.78084041688965433</v>
      </c>
      <c r="K45" s="12">
        <f t="shared" si="9"/>
        <v>0.765095422289092</v>
      </c>
      <c r="L45" s="12">
        <f t="shared" si="10"/>
        <v>0.75710802225033047</v>
      </c>
      <c r="M45" s="15">
        <f t="shared" si="11"/>
        <v>0.757030372865239</v>
      </c>
    </row>
    <row r="46" spans="1:13">
      <c r="A46" s="22">
        <v>0.88</v>
      </c>
      <c r="B46" s="23">
        <f t="shared" si="0"/>
        <v>0.7707388788989693</v>
      </c>
      <c r="C46" s="3">
        <f t="shared" si="1"/>
        <v>-7.9822289575733077E-2</v>
      </c>
      <c r="D46" s="3">
        <f t="shared" si="2"/>
        <v>-7.8877546757039133E-2</v>
      </c>
      <c r="E46" s="3">
        <f t="shared" si="3"/>
        <v>1.9557658809653645E-2</v>
      </c>
      <c r="F46" s="3">
        <f t="shared" si="4"/>
        <v>1.4693320892079791E-2</v>
      </c>
      <c r="G46" s="3">
        <f t="shared" si="5"/>
        <v>-1.0431471716785191E-2</v>
      </c>
      <c r="H46" s="3">
        <f t="shared" si="6"/>
        <v>-3.7567790737994731E-3</v>
      </c>
      <c r="I46" s="3">
        <f t="shared" si="7"/>
        <v>6.3322705430297636E-3</v>
      </c>
      <c r="J46" s="12">
        <f t="shared" si="8"/>
        <v>0.79531960870035356</v>
      </c>
      <c r="K46" s="12">
        <f t="shared" si="9"/>
        <v>0.77576194989069991</v>
      </c>
      <c r="L46" s="12">
        <f t="shared" si="10"/>
        <v>0.77150010071540531</v>
      </c>
      <c r="M46" s="15">
        <f t="shared" si="11"/>
        <v>0.76892460924617501</v>
      </c>
    </row>
    <row r="47" spans="1:13">
      <c r="A47" s="22">
        <v>0.9</v>
      </c>
      <c r="B47" s="23">
        <f t="shared" si="0"/>
        <v>0.78332690962748341</v>
      </c>
      <c r="C47" s="3">
        <f t="shared" si="1"/>
        <v>-9.6427563869967189E-2</v>
      </c>
      <c r="D47" s="3">
        <f t="shared" si="2"/>
        <v>-7.6119218516714326E-2</v>
      </c>
      <c r="E47" s="3">
        <f t="shared" si="3"/>
        <v>2.3089030526052896E-2</v>
      </c>
      <c r="F47" s="3">
        <f t="shared" si="4"/>
        <v>1.2294872234191834E-2</v>
      </c>
      <c r="G47" s="3">
        <f t="shared" si="5"/>
        <v>-1.1718051311479552E-2</v>
      </c>
      <c r="H47" s="3">
        <f t="shared" si="6"/>
        <v>-1.7302693819833373E-3</v>
      </c>
      <c r="I47" s="3">
        <f t="shared" si="7"/>
        <v>6.5257417263378222E-3</v>
      </c>
      <c r="J47" s="12">
        <f t="shared" si="8"/>
        <v>0.80916655475426291</v>
      </c>
      <c r="K47" s="12">
        <f t="shared" si="9"/>
        <v>0.78607752422820998</v>
      </c>
      <c r="L47" s="12">
        <f t="shared" si="10"/>
        <v>0.78550070330549771</v>
      </c>
      <c r="M47" s="15">
        <f t="shared" si="11"/>
        <v>0.78070523096114319</v>
      </c>
    </row>
    <row r="48" spans="1:13">
      <c r="A48" s="22">
        <v>0.92</v>
      </c>
      <c r="B48" s="23">
        <f t="shared" si="0"/>
        <v>0.79560162003636603</v>
      </c>
      <c r="C48" s="3">
        <f t="shared" si="1"/>
        <v>-0.11287857463212587</v>
      </c>
      <c r="D48" s="3">
        <f t="shared" si="2"/>
        <v>-7.2873987042726435E-2</v>
      </c>
      <c r="E48" s="3">
        <f t="shared" si="3"/>
        <v>2.628831898986406E-2</v>
      </c>
      <c r="F48" s="3">
        <f t="shared" si="4"/>
        <v>9.582345738343467E-3</v>
      </c>
      <c r="G48" s="3">
        <f t="shared" si="5"/>
        <v>-1.2537469178834497E-2</v>
      </c>
      <c r="H48" s="3">
        <f t="shared" si="6"/>
        <v>3.9542635891113783E-4</v>
      </c>
      <c r="I48" s="3">
        <f t="shared" si="7"/>
        <v>6.2109286071872017E-3</v>
      </c>
      <c r="J48" s="12">
        <f t="shared" si="8"/>
        <v>0.82237233404243371</v>
      </c>
      <c r="K48" s="12">
        <f t="shared" si="9"/>
        <v>0.79608401505256965</v>
      </c>
      <c r="L48" s="12">
        <f t="shared" si="10"/>
        <v>0.79903913849306063</v>
      </c>
      <c r="M48" s="15">
        <f t="shared" si="11"/>
        <v>0.79243278352696234</v>
      </c>
    </row>
    <row r="49" spans="1:13">
      <c r="A49" s="22">
        <v>0.94</v>
      </c>
      <c r="B49" s="23">
        <f t="shared" si="0"/>
        <v>0.80755810040511422</v>
      </c>
      <c r="C49" s="3">
        <f t="shared" si="1"/>
        <v>-0.1291490037543514</v>
      </c>
      <c r="D49" s="3">
        <f t="shared" si="2"/>
        <v>-6.9162610741815053E-2</v>
      </c>
      <c r="E49" s="3">
        <f t="shared" si="3"/>
        <v>2.9109509704383526E-2</v>
      </c>
      <c r="F49" s="3">
        <f t="shared" si="4"/>
        <v>6.6250340690698576E-3</v>
      </c>
      <c r="G49" s="3">
        <f t="shared" si="5"/>
        <v>-1.2857057714301174E-2</v>
      </c>
      <c r="H49" s="3">
        <f t="shared" si="6"/>
        <v>2.4984546593190353E-3</v>
      </c>
      <c r="I49" s="3">
        <f t="shared" si="7"/>
        <v>5.4123517034565848E-3</v>
      </c>
      <c r="J49" s="12">
        <f t="shared" si="8"/>
        <v>0.83493138686374779</v>
      </c>
      <c r="K49" s="12">
        <f t="shared" si="9"/>
        <v>0.80582187715936437</v>
      </c>
      <c r="L49" s="12">
        <f t="shared" si="10"/>
        <v>0.81205390080459561</v>
      </c>
      <c r="M49" s="15">
        <f t="shared" si="11"/>
        <v>0.80414309444181997</v>
      </c>
    </row>
    <row r="50" spans="1:13">
      <c r="A50" s="22">
        <v>0.96</v>
      </c>
      <c r="B50" s="23">
        <f t="shared" si="0"/>
        <v>0.81919156830099826</v>
      </c>
      <c r="C50" s="3">
        <f t="shared" si="1"/>
        <v>-0.14521282202088812</v>
      </c>
      <c r="D50" s="3">
        <f t="shared" si="2"/>
        <v>-6.5008829756843786E-2</v>
      </c>
      <c r="E50" s="3">
        <f t="shared" si="3"/>
        <v>3.1512026250103756E-2</v>
      </c>
      <c r="F50" s="3">
        <f t="shared" si="4"/>
        <v>3.4984830342141386E-3</v>
      </c>
      <c r="G50" s="3">
        <f t="shared" si="5"/>
        <v>-1.2664075931490482E-2</v>
      </c>
      <c r="H50" s="3">
        <f t="shared" si="6"/>
        <v>4.4582614191740165E-3</v>
      </c>
      <c r="I50" s="3">
        <f t="shared" si="7"/>
        <v>4.1922114701278311E-3</v>
      </c>
      <c r="J50" s="12">
        <f t="shared" si="8"/>
        <v>0.84684142414531327</v>
      </c>
      <c r="K50" s="12">
        <f t="shared" si="9"/>
        <v>0.81532939789520953</v>
      </c>
      <c r="L50" s="12">
        <f t="shared" si="10"/>
        <v>0.82449499079248589</v>
      </c>
      <c r="M50" s="15">
        <f t="shared" si="11"/>
        <v>0.81584451790318402</v>
      </c>
    </row>
    <row r="51" spans="1:13">
      <c r="A51" s="22">
        <v>0.98</v>
      </c>
      <c r="B51" s="23">
        <f t="shared" si="0"/>
        <v>0.83049737049197048</v>
      </c>
      <c r="C51" s="3">
        <f t="shared" si="1"/>
        <v>-0.16104433074927466</v>
      </c>
      <c r="D51" s="3">
        <f t="shared" si="2"/>
        <v>-6.0439214110901709E-2</v>
      </c>
      <c r="E51" s="3">
        <f t="shared" si="3"/>
        <v>3.3461313884329928E-2</v>
      </c>
      <c r="F51" s="3">
        <f t="shared" si="4"/>
        <v>2.8256173453603168E-4</v>
      </c>
      <c r="G51" s="3">
        <f t="shared" si="5"/>
        <v>-1.1966217405093845E-2</v>
      </c>
      <c r="H51" s="3">
        <f t="shared" si="6"/>
        <v>6.1625025772038128E-3</v>
      </c>
      <c r="I51" s="3">
        <f t="shared" si="7"/>
        <v>2.6455435603737055E-3</v>
      </c>
      <c r="J51" s="12">
        <f t="shared" si="8"/>
        <v>0.85810331722775768</v>
      </c>
      <c r="K51" s="12">
        <f t="shared" si="9"/>
        <v>0.82464200334342785</v>
      </c>
      <c r="L51" s="12">
        <f t="shared" si="10"/>
        <v>0.83632565901398559</v>
      </c>
      <c r="M51" s="15">
        <f t="shared" si="11"/>
        <v>0.82751761287640813</v>
      </c>
    </row>
    <row r="52" spans="1:13">
      <c r="A52" s="22">
        <v>1</v>
      </c>
      <c r="B52" s="23">
        <f t="shared" si="0"/>
        <v>0.8414709848078965</v>
      </c>
      <c r="C52" s="3">
        <f t="shared" si="1"/>
        <v>-0.17661820290275393</v>
      </c>
      <c r="D52" s="3">
        <f t="shared" si="2"/>
        <v>-5.5482993749828569E-2</v>
      </c>
      <c r="E52" s="3">
        <f t="shared" si="3"/>
        <v>3.4929336532655508E-2</v>
      </c>
      <c r="F52" s="3">
        <f t="shared" si="4"/>
        <v>-2.9405777270703156E-3</v>
      </c>
      <c r="G52" s="3">
        <f t="shared" si="5"/>
        <v>-1.0791303552338781E-2</v>
      </c>
      <c r="H52" s="3">
        <f t="shared" si="6"/>
        <v>7.5134841275491127E-3</v>
      </c>
      <c r="I52" s="3">
        <f t="shared" si="7"/>
        <v>8.9281658184253677E-4</v>
      </c>
      <c r="J52" s="12">
        <f t="shared" si="8"/>
        <v>0.86872096902016382</v>
      </c>
      <c r="K52" s="12">
        <f t="shared" si="9"/>
        <v>0.83379163248750832</v>
      </c>
      <c r="L52" s="12">
        <f t="shared" si="10"/>
        <v>0.84752351376691748</v>
      </c>
      <c r="M52" s="15">
        <f t="shared" si="11"/>
        <v>0.83911721305752585</v>
      </c>
    </row>
    <row r="53" spans="1:13">
      <c r="A53" s="22">
        <v>1.02</v>
      </c>
      <c r="B53" s="23">
        <f t="shared" si="0"/>
        <v>0.85210802194936297</v>
      </c>
      <c r="C53" s="3">
        <f t="shared" si="1"/>
        <v>-0.19190952360812927</v>
      </c>
      <c r="D53" s="3">
        <f t="shared" si="2"/>
        <v>-5.0171871570311659E-2</v>
      </c>
      <c r="E53" s="3">
        <f t="shared" si="3"/>
        <v>3.589498002420273E-2</v>
      </c>
      <c r="F53" s="3">
        <f t="shared" si="4"/>
        <v>-6.088598856637038E-3</v>
      </c>
      <c r="G53" s="3">
        <f t="shared" si="5"/>
        <v>-9.1861744808795619E-3</v>
      </c>
      <c r="H53" s="3">
        <f t="shared" si="6"/>
        <v>8.4337623358690331E-3</v>
      </c>
      <c r="I53" s="3">
        <f t="shared" si="7"/>
        <v>-9.2945109758609933E-4</v>
      </c>
      <c r="J53" s="12">
        <f t="shared" si="8"/>
        <v>0.87870116754602234</v>
      </c>
      <c r="K53" s="12">
        <f t="shared" si="9"/>
        <v>0.84280618752181957</v>
      </c>
      <c r="L53" s="12">
        <f t="shared" si="10"/>
        <v>0.85808096085933616</v>
      </c>
      <c r="M53" s="15">
        <f t="shared" si="11"/>
        <v>0.85057664962105317</v>
      </c>
    </row>
    <row r="54" spans="1:13">
      <c r="A54" s="22">
        <v>1.04</v>
      </c>
      <c r="B54" s="23">
        <f t="shared" si="0"/>
        <v>0.86240422724333843</v>
      </c>
      <c r="C54" s="3">
        <f t="shared" si="1"/>
        <v>-0.2068938300142466</v>
      </c>
      <c r="D54" s="3">
        <f t="shared" si="2"/>
        <v>-4.4539820629536514E-2</v>
      </c>
      <c r="E54" s="3">
        <f t="shared" si="3"/>
        <v>3.6344355771005477E-2</v>
      </c>
      <c r="F54" s="3">
        <f t="shared" si="4"/>
        <v>-9.0810840905331484E-3</v>
      </c>
      <c r="G54" s="3">
        <f t="shared" si="5"/>
        <v>-7.2148216215175568E-3</v>
      </c>
      <c r="H54" s="3">
        <f t="shared" si="6"/>
        <v>8.8705831278635856E-3</v>
      </c>
      <c r="I54" s="3">
        <f t="shared" si="7"/>
        <v>-2.6793246458005977E-3</v>
      </c>
      <c r="J54" s="12">
        <f t="shared" si="8"/>
        <v>0.88805342301136447</v>
      </c>
      <c r="K54" s="12">
        <f t="shared" si="9"/>
        <v>0.851709067240359</v>
      </c>
      <c r="L54" s="12">
        <f t="shared" si="10"/>
        <v>0.86800497295240975</v>
      </c>
      <c r="M54" s="15">
        <f t="shared" si="11"/>
        <v>0.86181371447034671</v>
      </c>
    </row>
    <row r="55" spans="1:13">
      <c r="A55" s="22">
        <v>1.06</v>
      </c>
      <c r="B55" s="23">
        <f t="shared" si="0"/>
        <v>0.87235548234498628</v>
      </c>
      <c r="C55" s="3">
        <f t="shared" si="1"/>
        <v>-0.22154715042733755</v>
      </c>
      <c r="D55" s="3">
        <f t="shared" si="2"/>
        <v>-3.8622866833557541E-2</v>
      </c>
      <c r="E55" s="3">
        <f t="shared" si="3"/>
        <v>3.6271000523796344E-2</v>
      </c>
      <c r="F55" s="3">
        <f t="shared" si="4"/>
        <v>-1.1841589096968291E-2</v>
      </c>
      <c r="G55" s="3">
        <f t="shared" si="5"/>
        <v>-4.955836591791855E-3</v>
      </c>
      <c r="H55" s="3">
        <f t="shared" si="6"/>
        <v>8.7989061664821618E-3</v>
      </c>
      <c r="I55" s="3">
        <f t="shared" si="7"/>
        <v>-4.2205079461073904E-3</v>
      </c>
      <c r="J55" s="12">
        <f t="shared" si="8"/>
        <v>0.89678978962847644</v>
      </c>
      <c r="K55" s="12">
        <f t="shared" si="9"/>
        <v>0.86051878910468016</v>
      </c>
      <c r="L55" s="12">
        <f t="shared" si="10"/>
        <v>0.87731621479344035</v>
      </c>
      <c r="M55" s="15">
        <f t="shared" si="11"/>
        <v>0.87273781657306548</v>
      </c>
    </row>
    <row r="56" spans="1:13">
      <c r="A56" s="22">
        <v>1.08</v>
      </c>
      <c r="B56" s="23">
        <f t="shared" si="0"/>
        <v>0.88195780688494751</v>
      </c>
      <c r="C56" s="3">
        <f t="shared" si="1"/>
        <v>-0.23584604266061623</v>
      </c>
      <c r="D56" s="3">
        <f t="shared" si="2"/>
        <v>-3.2458858494441502E-2</v>
      </c>
      <c r="E56" s="3">
        <f t="shared" si="3"/>
        <v>3.5675969331164757E-2</v>
      </c>
      <c r="F56" s="3">
        <f t="shared" si="4"/>
        <v>-1.4299595579567751E-2</v>
      </c>
      <c r="G56" s="3">
        <f t="shared" si="5"/>
        <v>-2.4992779961981542E-3</v>
      </c>
      <c r="H56" s="3">
        <f t="shared" si="6"/>
        <v>8.2228402654640487E-3</v>
      </c>
      <c r="I56" s="3">
        <f t="shared" si="7"/>
        <v>-5.432959582280069E-3</v>
      </c>
      <c r="J56" s="12">
        <f t="shared" si="8"/>
        <v>0.90492467352263906</v>
      </c>
      <c r="K56" s="12">
        <f t="shared" si="9"/>
        <v>0.86924870419147438</v>
      </c>
      <c r="L56" s="12">
        <f t="shared" si="10"/>
        <v>0.8860475777672403</v>
      </c>
      <c r="M56" s="15">
        <f t="shared" si="11"/>
        <v>0.88325769708405621</v>
      </c>
    </row>
    <row r="57" spans="1:13">
      <c r="A57" s="22">
        <v>1.1000000000000001</v>
      </c>
      <c r="B57" s="23">
        <f t="shared" si="0"/>
        <v>0.89120736006143542</v>
      </c>
      <c r="C57" s="3">
        <f t="shared" si="1"/>
        <v>-0.24976763153677703</v>
      </c>
      <c r="D57" s="3">
        <f t="shared" si="2"/>
        <v>-2.6087224230231576E-2</v>
      </c>
      <c r="E57" s="3">
        <f t="shared" si="3"/>
        <v>3.4567820365079757E-2</v>
      </c>
      <c r="F57" s="3">
        <f t="shared" si="4"/>
        <v>-1.6392312697805299E-2</v>
      </c>
      <c r="G57" s="3">
        <f t="shared" si="5"/>
        <v>5.6918926176172803E-5</v>
      </c>
      <c r="H57" s="3">
        <f t="shared" si="6"/>
        <v>7.1754078554929889E-3</v>
      </c>
      <c r="I57" s="3">
        <f t="shared" si="7"/>
        <v>-6.2222427592383564E-3</v>
      </c>
      <c r="J57" s="12">
        <f t="shared" si="8"/>
        <v>0.91247462813459002</v>
      </c>
      <c r="K57" s="12">
        <f t="shared" si="9"/>
        <v>0.87790680776951024</v>
      </c>
      <c r="L57" s="12">
        <f t="shared" si="10"/>
        <v>0.89424220154113931</v>
      </c>
      <c r="M57" s="15">
        <f t="shared" si="11"/>
        <v>0.89328903644488478</v>
      </c>
    </row>
    <row r="58" spans="1:13">
      <c r="A58" s="22">
        <v>1.1200000000000001</v>
      </c>
      <c r="B58" s="23">
        <f t="shared" si="0"/>
        <v>0.90010044217650509</v>
      </c>
      <c r="C58" s="3">
        <f t="shared" si="1"/>
        <v>-0.26328964548339867</v>
      </c>
      <c r="D58" s="3">
        <f t="shared" si="2"/>
        <v>-1.9548720756346238E-2</v>
      </c>
      <c r="E58" s="3">
        <f t="shared" si="3"/>
        <v>3.2962491831027903E-2</v>
      </c>
      <c r="F58" s="3">
        <f t="shared" si="4"/>
        <v>-1.8066281086228486E-2</v>
      </c>
      <c r="G58" s="3">
        <f t="shared" si="5"/>
        <v>2.6108466705819359E-3</v>
      </c>
      <c r="H58" s="3">
        <f t="shared" si="6"/>
        <v>5.7166520047197576E-3</v>
      </c>
      <c r="I58" s="3">
        <f t="shared" si="7"/>
        <v>-6.5268809022316059E-3</v>
      </c>
      <c r="J58" s="12">
        <f t="shared" si="8"/>
        <v>0.91945813860732628</v>
      </c>
      <c r="K58" s="12">
        <f t="shared" si="9"/>
        <v>0.88649564677629833</v>
      </c>
      <c r="L58" s="12">
        <f t="shared" si="10"/>
        <v>0.90195108119194489</v>
      </c>
      <c r="M58" s="15">
        <f t="shared" si="11"/>
        <v>0.9027613100894567</v>
      </c>
    </row>
    <row r="59" spans="1:13">
      <c r="A59" s="22">
        <v>1.1399999999999999</v>
      </c>
      <c r="B59" s="23">
        <f t="shared" si="0"/>
        <v>0.90863349611588318</v>
      </c>
      <c r="C59" s="3">
        <f t="shared" si="1"/>
        <v>-0.27639045216270891</v>
      </c>
      <c r="D59" s="3">
        <f t="shared" si="2"/>
        <v>-1.2885172181687225E-2</v>
      </c>
      <c r="E59" s="3">
        <f t="shared" si="3"/>
        <v>3.0883072733134308E-2</v>
      </c>
      <c r="F59" s="3">
        <f t="shared" si="4"/>
        <v>-1.9278738497110329E-2</v>
      </c>
      <c r="G59" s="3">
        <f t="shared" si="5"/>
        <v>5.0606881972346598E-3</v>
      </c>
      <c r="H59" s="3">
        <f t="shared" si="6"/>
        <v>3.9301945069035943E-3</v>
      </c>
      <c r="I59" s="3">
        <f t="shared" si="7"/>
        <v>-6.3231460133544408E-3</v>
      </c>
      <c r="J59" s="12">
        <f t="shared" si="8"/>
        <v>0.92589539671197751</v>
      </c>
      <c r="K59" s="12">
        <f t="shared" si="9"/>
        <v>0.89501232397884323</v>
      </c>
      <c r="L59" s="12">
        <f t="shared" si="10"/>
        <v>0.90923037427871889</v>
      </c>
      <c r="M59" s="15">
        <f t="shared" si="11"/>
        <v>0.9116233257851698</v>
      </c>
    </row>
    <row r="60" spans="1:13">
      <c r="A60" s="22">
        <v>1.1599999999999999</v>
      </c>
      <c r="B60" s="23">
        <f t="shared" si="0"/>
        <v>0.91680310877176685</v>
      </c>
      <c r="C60" s="3">
        <f t="shared" si="1"/>
        <v>-0.28904909307871074</v>
      </c>
      <c r="D60" s="3">
        <f t="shared" si="2"/>
        <v>-6.1392024770714291E-3</v>
      </c>
      <c r="E60" s="3">
        <f t="shared" si="3"/>
        <v>2.8359470791289709E-2</v>
      </c>
      <c r="F60" s="3">
        <f t="shared" si="4"/>
        <v>-1.9998712180594222E-2</v>
      </c>
      <c r="G60" s="3">
        <f t="shared" si="5"/>
        <v>7.3087760553887772E-3</v>
      </c>
      <c r="H60" s="3">
        <f t="shared" si="6"/>
        <v>1.9184423415008623E-3</v>
      </c>
      <c r="I60" s="3">
        <f t="shared" si="7"/>
        <v>-5.6269068245031091E-3</v>
      </c>
      <c r="J60" s="12">
        <f t="shared" si="8"/>
        <v>0.93180806792336357</v>
      </c>
      <c r="K60" s="12">
        <f t="shared" si="9"/>
        <v>0.90344859713207382</v>
      </c>
      <c r="L60" s="12">
        <f t="shared" si="10"/>
        <v>0.91613853325727934</v>
      </c>
      <c r="M60" s="15">
        <f t="shared" si="11"/>
        <v>0.91984699774028167</v>
      </c>
    </row>
    <row r="61" spans="1:13">
      <c r="A61" s="22">
        <v>1.18</v>
      </c>
      <c r="B61" s="23">
        <f t="shared" si="0"/>
        <v>0.92460601240802032</v>
      </c>
      <c r="C61" s="3">
        <f t="shared" si="1"/>
        <v>-0.30124531710630453</v>
      </c>
      <c r="D61" s="3">
        <f t="shared" si="2"/>
        <v>6.4603717272308813E-4</v>
      </c>
      <c r="E61" s="3">
        <f t="shared" si="3"/>
        <v>2.5427982286541452E-2</v>
      </c>
      <c r="F61" s="3">
        <f t="shared" si="4"/>
        <v>-2.020781009700786E-2</v>
      </c>
      <c r="G61" s="3">
        <f t="shared" si="5"/>
        <v>9.2654860763910982E-3</v>
      </c>
      <c r="H61" s="3">
        <f t="shared" si="6"/>
        <v>-2.0328270917595792E-4</v>
      </c>
      <c r="I61" s="3">
        <f t="shared" si="7"/>
        <v>-4.49239279575896E-3</v>
      </c>
      <c r="J61" s="12">
        <f t="shared" si="8"/>
        <v>0.93721905230116276</v>
      </c>
      <c r="K61" s="12">
        <f t="shared" si="9"/>
        <v>0.91179107001462134</v>
      </c>
      <c r="L61" s="12">
        <f t="shared" si="10"/>
        <v>0.92273339403523802</v>
      </c>
      <c r="M61" s="15">
        <f t="shared" si="11"/>
        <v>0.92742906954017301</v>
      </c>
    </row>
    <row r="62" spans="1:13">
      <c r="A62" s="22">
        <v>1.2</v>
      </c>
      <c r="B62" s="23">
        <f t="shared" si="0"/>
        <v>0.93203908596722629</v>
      </c>
      <c r="C62" s="3">
        <f t="shared" si="1"/>
        <v>-0.3129596128887685</v>
      </c>
      <c r="D62" s="3">
        <f t="shared" si="2"/>
        <v>7.4271443892820191E-3</v>
      </c>
      <c r="E62" s="3">
        <f t="shared" si="3"/>
        <v>2.2130770021545326E-2</v>
      </c>
      <c r="F62" s="3">
        <f t="shared" si="4"/>
        <v>-1.9900690749485046E-2</v>
      </c>
      <c r="G62" s="3">
        <f t="shared" si="5"/>
        <v>1.085281040645983E-2</v>
      </c>
      <c r="H62" s="3">
        <f t="shared" si="6"/>
        <v>-2.3133547716076498E-3</v>
      </c>
      <c r="I62" s="3">
        <f t="shared" si="7"/>
        <v>-3.0079702302814415E-3</v>
      </c>
      <c r="J62" s="12">
        <f t="shared" si="8"/>
        <v>0.94215224086706795</v>
      </c>
      <c r="K62" s="12">
        <f t="shared" si="9"/>
        <v>0.92002147084552255</v>
      </c>
      <c r="L62" s="12">
        <f t="shared" si="10"/>
        <v>0.92906935118854772</v>
      </c>
      <c r="M62" s="15">
        <f t="shared" si="11"/>
        <v>0.93439067619043681</v>
      </c>
    </row>
    <row r="63" spans="1:13">
      <c r="A63" s="22">
        <v>1.22</v>
      </c>
      <c r="B63" s="23">
        <f t="shared" si="0"/>
        <v>0.9390993563190676</v>
      </c>
      <c r="C63" s="3">
        <f t="shared" si="1"/>
        <v>-0.32417324005176712</v>
      </c>
      <c r="D63" s="3">
        <f t="shared" si="2"/>
        <v>1.4160743227661395E-2</v>
      </c>
      <c r="E63" s="3">
        <f t="shared" si="3"/>
        <v>1.8515256904430604E-2</v>
      </c>
      <c r="F63" s="3">
        <f t="shared" si="4"/>
        <v>-1.9085199634817321E-2</v>
      </c>
      <c r="G63" s="3">
        <f t="shared" si="5"/>
        <v>1.2007467433646689E-2</v>
      </c>
      <c r="H63" s="3">
        <f t="shared" si="6"/>
        <v>-4.290815968759379E-3</v>
      </c>
      <c r="I63" s="3">
        <f t="shared" si="7"/>
        <v>-1.2892595004188245E-3</v>
      </c>
      <c r="J63" s="12">
        <f t="shared" si="8"/>
        <v>0.94663226919168708</v>
      </c>
      <c r="K63" s="12">
        <f t="shared" si="9"/>
        <v>0.9281170122872564</v>
      </c>
      <c r="L63" s="12">
        <f t="shared" si="10"/>
        <v>0.9351947444884271</v>
      </c>
      <c r="M63" s="15">
        <f t="shared" si="11"/>
        <v>0.94077481995760526</v>
      </c>
    </row>
    <row r="64" spans="1:13">
      <c r="A64" s="22">
        <v>1.24</v>
      </c>
      <c r="B64" s="23">
        <f t="shared" si="0"/>
        <v>0.94578399944953895</v>
      </c>
      <c r="C64" s="3">
        <f t="shared" si="1"/>
        <v>-0.33486825918395258</v>
      </c>
      <c r="D64" s="3">
        <f t="shared" si="2"/>
        <v>2.0803761634410261E-2</v>
      </c>
      <c r="E64" s="3">
        <f t="shared" si="3"/>
        <v>1.4633443877997979E-2</v>
      </c>
      <c r="F64" s="3">
        <f t="shared" si="4"/>
        <v>-1.7782168826839376E-2</v>
      </c>
      <c r="G64" s="3">
        <f t="shared" si="5"/>
        <v>1.2683424626008711E-2</v>
      </c>
      <c r="H64" s="3">
        <f t="shared" si="6"/>
        <v>-6.0223102155072938E-3</v>
      </c>
      <c r="I64" s="3">
        <f t="shared" si="7"/>
        <v>5.2987052173878531E-4</v>
      </c>
      <c r="J64" s="12">
        <f t="shared" si="8"/>
        <v>0.95068426991712363</v>
      </c>
      <c r="K64" s="12">
        <f t="shared" si="9"/>
        <v>0.93605082603912571</v>
      </c>
      <c r="L64" s="12">
        <f t="shared" si="10"/>
        <v>0.94114957023995638</v>
      </c>
      <c r="M64" s="15">
        <f t="shared" si="11"/>
        <v>0.94664200993372494</v>
      </c>
    </row>
    <row r="65" spans="1:13">
      <c r="A65" s="22">
        <v>1.26</v>
      </c>
      <c r="B65" s="23">
        <f t="shared" si="0"/>
        <v>0.95209034159051575</v>
      </c>
      <c r="C65" s="3">
        <f t="shared" si="1"/>
        <v>-0.34502756053619571</v>
      </c>
      <c r="D65" s="3">
        <f t="shared" si="2"/>
        <v>2.7313706961724842E-2</v>
      </c>
      <c r="E65" s="3">
        <f t="shared" si="3"/>
        <v>1.0541162004287908E-2</v>
      </c>
      <c r="F65" s="3">
        <f t="shared" si="4"/>
        <v>-1.6024884812077471E-2</v>
      </c>
      <c r="G65" s="3">
        <f t="shared" si="5"/>
        <v>1.285373370339268E-2</v>
      </c>
      <c r="H65" s="3">
        <f t="shared" si="6"/>
        <v>-7.4085812485637304E-3</v>
      </c>
      <c r="I65" s="3">
        <f t="shared" si="7"/>
        <v>2.3077293934540746E-3</v>
      </c>
      <c r="J65" s="12">
        <f t="shared" si="8"/>
        <v>0.95433362594205229</v>
      </c>
      <c r="K65" s="12">
        <f t="shared" si="9"/>
        <v>0.94379246393776439</v>
      </c>
      <c r="L65" s="12">
        <f t="shared" si="10"/>
        <v>0.9469636150464491</v>
      </c>
      <c r="M65" s="15">
        <f t="shared" si="11"/>
        <v>0.95206446690155877</v>
      </c>
    </row>
    <row r="66" spans="1:13">
      <c r="A66" s="22">
        <v>1.28</v>
      </c>
      <c r="B66" s="23">
        <f t="shared" si="0"/>
        <v>0.95801586028922492</v>
      </c>
      <c r="C66" s="3">
        <f t="shared" si="1"/>
        <v>-0.35463489139353493</v>
      </c>
      <c r="D66" s="3">
        <f t="shared" si="2"/>
        <v>3.3648937775383858E-2</v>
      </c>
      <c r="E66" s="3">
        <f t="shared" si="3"/>
        <v>6.2972694615854499E-3</v>
      </c>
      <c r="F66" s="3">
        <f t="shared" si="4"/>
        <v>-1.3858238172029793E-2</v>
      </c>
      <c r="G66" s="3">
        <f t="shared" si="5"/>
        <v>1.2511604980324676E-2</v>
      </c>
      <c r="H66" s="3">
        <f t="shared" si="6"/>
        <v>-8.3701623975059192E-3</v>
      </c>
      <c r="I66" s="3">
        <f t="shared" si="7"/>
        <v>3.9058412457185234E-3</v>
      </c>
      <c r="J66" s="12">
        <f t="shared" si="8"/>
        <v>0.95760572598573246</v>
      </c>
      <c r="K66" s="12">
        <f t="shared" si="9"/>
        <v>0.95130845652414697</v>
      </c>
      <c r="L66" s="12">
        <f t="shared" si="10"/>
        <v>0.95265508971585211</v>
      </c>
      <c r="M66" s="15">
        <f t="shared" si="11"/>
        <v>0.95711941086763952</v>
      </c>
    </row>
    <row r="67" spans="1:13">
      <c r="A67" s="22">
        <v>1.3</v>
      </c>
      <c r="B67" s="23">
        <f t="shared" ref="B67:B102" si="12">SIN(A67)</f>
        <v>0.96355818541719296</v>
      </c>
      <c r="C67" s="3">
        <f t="shared" ref="C67:C130" si="13">((4/PI())*(COS(2*1*A67)/(4*(1^2)-1)))</f>
        <v>-0.3636748820760532</v>
      </c>
      <c r="D67" s="3">
        <f t="shared" ref="D67:D130" si="14">((4/PI())*(COS(2*2*A67)/(4*(2^2)-1)))</f>
        <v>3.9768930217821734E-2</v>
      </c>
      <c r="E67" s="3">
        <f t="shared" ref="E67:E130" si="15">((4/PI())*(COS(2*3*A67)/(4*(3^2)-1)))</f>
        <v>1.9628050032337507E-3</v>
      </c>
      <c r="F67" s="3">
        <f t="shared" ref="F67:F130" si="16">((4/PI())*(COS(2*4*A67)/(4*(4^2)-1)))</f>
        <v>-1.1337576833813303E-2</v>
      </c>
      <c r="G67" s="3">
        <f t="shared" ref="G67:G130" si="17">((4/PI())*(COS(2*5*A67)/(4*(5^2)-1)))</f>
        <v>1.1670678049343804E-2</v>
      </c>
      <c r="H67" s="3">
        <f t="shared" ref="H67:H130" si="18">((4/PI())*(COS(2*6*A67)/(4*(6^2)-1)))</f>
        <v>-8.8519319361882957E-3</v>
      </c>
      <c r="I67" s="3">
        <f t="shared" ref="I67:I130" si="19">((4/PI())*(COS(2*7*A67)/(4*(7^2)-1)))</f>
        <v>5.1997305472985152E-3</v>
      </c>
      <c r="J67" s="12">
        <f t="shared" ref="J67:J130" si="20">(2/PI())-SUM(C67:D67)</f>
        <v>0.96052572422581284</v>
      </c>
      <c r="K67" s="12">
        <f t="shared" ref="J67:K130" si="21">(2/PI())-SUM(C67:E67)</f>
        <v>0.95856291922257908</v>
      </c>
      <c r="L67" s="12">
        <f t="shared" ref="L67:L130" si="22">(2/PI())-SUM(C67:G67)</f>
        <v>0.95822981800704854</v>
      </c>
      <c r="M67" s="15">
        <f t="shared" ref="M67:M130" si="23">(2/PI())-SUM(C67:I67)</f>
        <v>0.96188201939593831</v>
      </c>
    </row>
    <row r="68" spans="1:13">
      <c r="A68" s="22">
        <v>1.32</v>
      </c>
      <c r="B68" s="23">
        <f t="shared" si="12"/>
        <v>0.96871510011826523</v>
      </c>
      <c r="C68" s="3">
        <f t="shared" si="13"/>
        <v>-0.37213307052708694</v>
      </c>
      <c r="D68" s="3">
        <f t="shared" si="14"/>
        <v>4.5634537222525168E-2</v>
      </c>
      <c r="E68" s="3">
        <f t="shared" si="15"/>
        <v>-2.3998899461700981E-3</v>
      </c>
      <c r="F68" s="3">
        <f t="shared" si="16"/>
        <v>-8.5272921833861055E-3</v>
      </c>
      <c r="G68" s="3">
        <f t="shared" si="17"/>
        <v>1.0364478013489872E-2</v>
      </c>
      <c r="H68" s="3">
        <f t="shared" si="18"/>
        <v>-8.8262728833443677E-3</v>
      </c>
      <c r="I68" s="3">
        <f t="shared" si="19"/>
        <v>6.0886173947452514E-3</v>
      </c>
      <c r="J68" s="12">
        <f t="shared" si="20"/>
        <v>0.96311830567214318</v>
      </c>
      <c r="K68" s="12">
        <f t="shared" si="21"/>
        <v>0.9655181956183132</v>
      </c>
      <c r="L68" s="12">
        <f t="shared" si="22"/>
        <v>0.96368100978820947</v>
      </c>
      <c r="M68" s="15">
        <f t="shared" si="23"/>
        <v>0.96641866527680853</v>
      </c>
    </row>
    <row r="69" spans="1:13">
      <c r="A69" s="22">
        <v>1.34</v>
      </c>
      <c r="B69" s="23">
        <f t="shared" si="12"/>
        <v>0.97348454169531939</v>
      </c>
      <c r="C69" s="3">
        <f t="shared" si="13"/>
        <v>-0.37999592544943173</v>
      </c>
      <c r="D69" s="3">
        <f t="shared" si="14"/>
        <v>5.1208238921665226E-2</v>
      </c>
      <c r="E69" s="3">
        <f t="shared" si="15"/>
        <v>-6.7280679305469025E-3</v>
      </c>
      <c r="F69" s="3">
        <f t="shared" si="16"/>
        <v>-5.4991741596956637E-3</v>
      </c>
      <c r="G69" s="3">
        <f t="shared" si="17"/>
        <v>8.6450789462398283E-3</v>
      </c>
      <c r="H69" s="3">
        <f t="shared" si="18"/>
        <v>-8.2946561198099008E-3</v>
      </c>
      <c r="I69" s="3">
        <f t="shared" si="19"/>
        <v>6.5032671707284436E-3</v>
      </c>
      <c r="J69" s="12">
        <f t="shared" si="20"/>
        <v>0.96540745889534785</v>
      </c>
      <c r="K69" s="12">
        <f t="shared" si="21"/>
        <v>0.97213552682589488</v>
      </c>
      <c r="L69" s="12">
        <f t="shared" si="22"/>
        <v>0.96898962203935057</v>
      </c>
      <c r="M69" s="15">
        <f t="shared" si="23"/>
        <v>0.97078101098843206</v>
      </c>
    </row>
    <row r="70" spans="1:13">
      <c r="A70" s="22">
        <v>1.36</v>
      </c>
      <c r="B70" s="23">
        <f t="shared" si="12"/>
        <v>0.97786460243531625</v>
      </c>
      <c r="C70" s="3">
        <f t="shared" si="13"/>
        <v>-0.3872508679525315</v>
      </c>
      <c r="D70" s="3">
        <f t="shared" si="14"/>
        <v>5.6454382645211035E-2</v>
      </c>
      <c r="E70" s="3">
        <f t="shared" si="15"/>
        <v>-1.0959477941946669E-2</v>
      </c>
      <c r="F70" s="3">
        <f t="shared" si="16"/>
        <v>-2.3305773495854863E-3</v>
      </c>
      <c r="G70" s="3">
        <f t="shared" si="17"/>
        <v>6.58102786252738E-3</v>
      </c>
      <c r="H70" s="3">
        <f t="shared" si="18"/>
        <v>-7.2875560716759297E-3</v>
      </c>
      <c r="I70" s="3">
        <f t="shared" si="19"/>
        <v>6.4113831676876881E-3</v>
      </c>
      <c r="J70" s="12">
        <f t="shared" si="20"/>
        <v>0.96741625767490191</v>
      </c>
      <c r="K70" s="12">
        <f t="shared" si="21"/>
        <v>0.97837573561684854</v>
      </c>
      <c r="L70" s="12">
        <f t="shared" si="22"/>
        <v>0.97412528510390661</v>
      </c>
      <c r="M70" s="15">
        <f t="shared" si="23"/>
        <v>0.97500145800789484</v>
      </c>
    </row>
    <row r="71" spans="1:13">
      <c r="A71" s="22">
        <v>1.38</v>
      </c>
      <c r="B71" s="23">
        <f t="shared" si="12"/>
        <v>0.98185353037235967</v>
      </c>
      <c r="C71" s="3">
        <f t="shared" si="13"/>
        <v>-0.3938862916760198</v>
      </c>
      <c r="D71" s="3">
        <f t="shared" si="14"/>
        <v>6.1339410976349415E-2</v>
      </c>
      <c r="E71" s="3">
        <f t="shared" si="15"/>
        <v>-1.5033260759882318E-2</v>
      </c>
      <c r="F71" s="3">
        <f t="shared" si="16"/>
        <v>8.9755506863953098E-4</v>
      </c>
      <c r="G71" s="3">
        <f t="shared" si="17"/>
        <v>4.2546119655703547E-3</v>
      </c>
      <c r="H71" s="3">
        <f t="shared" si="18"/>
        <v>-5.8627037927547242E-3</v>
      </c>
      <c r="I71" s="3">
        <f t="shared" si="19"/>
        <v>5.8201221500723439E-3</v>
      </c>
      <c r="J71" s="12">
        <f t="shared" si="20"/>
        <v>0.9691666530672518</v>
      </c>
      <c r="K71" s="12">
        <f t="shared" si="21"/>
        <v>0.98419991382713401</v>
      </c>
      <c r="L71" s="12">
        <f t="shared" si="22"/>
        <v>0.97904774679292417</v>
      </c>
      <c r="M71" s="15">
        <f t="shared" si="23"/>
        <v>0.97909032843560651</v>
      </c>
    </row>
    <row r="72" spans="1:13">
      <c r="A72" s="22">
        <v>1.4</v>
      </c>
      <c r="B72" s="23">
        <f t="shared" si="12"/>
        <v>0.98544972998846014</v>
      </c>
      <c r="C72" s="3">
        <f t="shared" si="13"/>
        <v>-0.39989158135742053</v>
      </c>
      <c r="D72" s="3">
        <f t="shared" si="14"/>
        <v>6.5832076404434448E-2</v>
      </c>
      <c r="E72" s="3">
        <f t="shared" si="15"/>
        <v>-1.8890824272961779E-2</v>
      </c>
      <c r="F72" s="3">
        <f t="shared" si="16"/>
        <v>4.1027590537715793E-3</v>
      </c>
      <c r="G72" s="3">
        <f t="shared" si="17"/>
        <v>1.7585781157504511E-3</v>
      </c>
      <c r="H72" s="3">
        <f t="shared" si="18"/>
        <v>-4.1017775867474484E-3</v>
      </c>
      <c r="I72" s="3">
        <f t="shared" si="19"/>
        <v>4.7755369202323256E-3</v>
      </c>
      <c r="J72" s="12">
        <f t="shared" si="20"/>
        <v>0.97067927732056747</v>
      </c>
      <c r="K72" s="12">
        <f t="shared" si="21"/>
        <v>0.98957010159352921</v>
      </c>
      <c r="L72" s="12">
        <f t="shared" si="22"/>
        <v>0.98370876442400723</v>
      </c>
      <c r="M72" s="15">
        <f t="shared" si="23"/>
        <v>0.98303500509052233</v>
      </c>
    </row>
    <row r="73" spans="1:13">
      <c r="A73" s="22">
        <v>1.42</v>
      </c>
      <c r="B73" s="23">
        <f t="shared" si="12"/>
        <v>0.98865176285171974</v>
      </c>
      <c r="C73" s="3">
        <f t="shared" si="13"/>
        <v>-0.40525712981430378</v>
      </c>
      <c r="D73" s="3">
        <f t="shared" si="14"/>
        <v>6.9903641202419931E-2</v>
      </c>
      <c r="E73" s="3">
        <f t="shared" si="15"/>
        <v>-2.2476686193306311E-2</v>
      </c>
      <c r="F73" s="3">
        <f t="shared" si="16"/>
        <v>7.203156281359817E-3</v>
      </c>
      <c r="G73" s="3">
        <f t="shared" si="17"/>
        <v>-8.0756469403024591E-4</v>
      </c>
      <c r="H73" s="3">
        <f t="shared" si="18"/>
        <v>-2.1057208760546717E-3</v>
      </c>
      <c r="I73" s="3">
        <f t="shared" si="19"/>
        <v>3.358989306013937E-3</v>
      </c>
      <c r="J73" s="12">
        <f t="shared" si="20"/>
        <v>0.97197326097946524</v>
      </c>
      <c r="K73" s="12">
        <f t="shared" si="21"/>
        <v>0.99444994717277158</v>
      </c>
      <c r="L73" s="12">
        <f t="shared" si="22"/>
        <v>0.98805435558544197</v>
      </c>
      <c r="M73" s="15">
        <f t="shared" si="23"/>
        <v>0.98680108715548276</v>
      </c>
    </row>
    <row r="74" spans="1:13">
      <c r="A74" s="22">
        <v>1.44</v>
      </c>
      <c r="B74" s="23">
        <f t="shared" si="12"/>
        <v>0.99145834819168643</v>
      </c>
      <c r="C74" s="3">
        <f t="shared" si="13"/>
        <v>-0.40997435331372767</v>
      </c>
      <c r="D74" s="3">
        <f t="shared" si="14"/>
        <v>7.3528061250242083E-2</v>
      </c>
      <c r="E74" s="3">
        <f t="shared" si="15"/>
        <v>-2.5739272043221954E-2</v>
      </c>
      <c r="F74" s="3">
        <f t="shared" si="16"/>
        <v>1.011954576098229E-2</v>
      </c>
      <c r="G74" s="3">
        <f t="shared" si="17"/>
        <v>-3.3415124478777163E-3</v>
      </c>
      <c r="H74" s="3">
        <f t="shared" si="18"/>
        <v>1.1044284046277586E-5</v>
      </c>
      <c r="I74" s="3">
        <f t="shared" si="19"/>
        <v>1.6808129593125038E-3</v>
      </c>
      <c r="J74" s="12">
        <f t="shared" si="20"/>
        <v>0.97306606443106691</v>
      </c>
      <c r="K74" s="12">
        <f t="shared" si="21"/>
        <v>0.99880533647428893</v>
      </c>
      <c r="L74" s="12">
        <f t="shared" si="22"/>
        <v>0.99202730316118437</v>
      </c>
      <c r="M74" s="15">
        <f t="shared" si="23"/>
        <v>0.99033544591782552</v>
      </c>
    </row>
    <row r="75" spans="1:13">
      <c r="A75" s="22">
        <v>1.46</v>
      </c>
      <c r="B75" s="23">
        <f t="shared" si="12"/>
        <v>0.99386836341164486</v>
      </c>
      <c r="C75" s="3">
        <f t="shared" si="13"/>
        <v>-0.41403570530438044</v>
      </c>
      <c r="D75" s="3">
        <f t="shared" si="14"/>
        <v>7.6682152628309699E-2</v>
      </c>
      <c r="E75" s="3">
        <f t="shared" si="15"/>
        <v>-2.8631656936899133E-2</v>
      </c>
      <c r="F75" s="3">
        <f t="shared" si="16"/>
        <v>1.2777427059859958E-2</v>
      </c>
      <c r="G75" s="3">
        <f t="shared" si="17"/>
        <v>-5.742244645180623E-3</v>
      </c>
      <c r="H75" s="3">
        <f t="shared" si="18"/>
        <v>2.1271763410530449E-3</v>
      </c>
      <c r="I75" s="3">
        <f t="shared" si="19"/>
        <v>-1.2828043535290931E-4</v>
      </c>
      <c r="J75" s="12">
        <f t="shared" si="20"/>
        <v>0.97397332504365219</v>
      </c>
      <c r="K75" s="12">
        <f t="shared" si="21"/>
        <v>1.0026049819805514</v>
      </c>
      <c r="L75" s="12">
        <f t="shared" si="22"/>
        <v>0.99556979956587188</v>
      </c>
      <c r="M75" s="15">
        <f t="shared" si="23"/>
        <v>0.99357090366017187</v>
      </c>
    </row>
    <row r="76" spans="1:13">
      <c r="A76" s="22">
        <v>1.48</v>
      </c>
      <c r="B76" s="23">
        <f t="shared" si="12"/>
        <v>0.99588084453764003</v>
      </c>
      <c r="C76" s="3">
        <f t="shared" si="13"/>
        <v>-0.41743468848945281</v>
      </c>
      <c r="D76" s="3">
        <f t="shared" si="14"/>
        <v>7.9345739915471933E-2</v>
      </c>
      <c r="E76" s="3">
        <f t="shared" si="15"/>
        <v>-3.111224048829548E-2</v>
      </c>
      <c r="F76" s="3">
        <f t="shared" si="16"/>
        <v>1.5108903448689251E-2</v>
      </c>
      <c r="G76" s="3">
        <f t="shared" si="17"/>
        <v>-7.9140516691810162E-3</v>
      </c>
      <c r="H76" s="3">
        <f t="shared" si="18"/>
        <v>4.1213700344969531E-3</v>
      </c>
      <c r="I76" s="3">
        <f t="shared" si="19"/>
        <v>-1.9273821793620997E-3</v>
      </c>
      <c r="J76" s="12">
        <f t="shared" si="20"/>
        <v>0.97470872094156225</v>
      </c>
      <c r="K76" s="12">
        <f t="shared" si="21"/>
        <v>1.0058209614298577</v>
      </c>
      <c r="L76" s="12">
        <f t="shared" si="22"/>
        <v>0.99862610965034948</v>
      </c>
      <c r="M76" s="15">
        <f t="shared" si="23"/>
        <v>0.99643212179521456</v>
      </c>
    </row>
    <row r="77" spans="1:13">
      <c r="A77" s="22">
        <v>1.5</v>
      </c>
      <c r="B77" s="23">
        <f t="shared" si="12"/>
        <v>0.99749498660405445</v>
      </c>
      <c r="C77" s="3">
        <f t="shared" si="13"/>
        <v>-0.42016586522092608</v>
      </c>
      <c r="D77" s="3">
        <f t="shared" si="14"/>
        <v>8.1501785242862848E-2</v>
      </c>
      <c r="E77" s="3">
        <f t="shared" si="15"/>
        <v>-3.3145345138185019E-2</v>
      </c>
      <c r="F77" s="3">
        <f t="shared" si="16"/>
        <v>1.7054416353008306E-2</v>
      </c>
      <c r="G77" s="3">
        <f t="shared" si="17"/>
        <v>-9.7703504273653711E-3</v>
      </c>
      <c r="H77" s="3">
        <f t="shared" si="18"/>
        <v>5.8793101047952016E-3</v>
      </c>
      <c r="I77" s="3">
        <f t="shared" si="19"/>
        <v>-3.5763618150055129E-3</v>
      </c>
      <c r="J77" s="12">
        <f t="shared" si="20"/>
        <v>0.97528385234564463</v>
      </c>
      <c r="K77" s="12">
        <f t="shared" si="21"/>
        <v>1.0084291974838298</v>
      </c>
      <c r="L77" s="12">
        <f t="shared" si="22"/>
        <v>1.0011451315581867</v>
      </c>
      <c r="M77" s="15">
        <f t="shared" si="23"/>
        <v>0.99884218326839702</v>
      </c>
    </row>
    <row r="78" spans="1:13">
      <c r="A78" s="22">
        <v>1.52</v>
      </c>
      <c r="B78" s="23">
        <f t="shared" si="12"/>
        <v>0.998710143975583</v>
      </c>
      <c r="C78" s="3">
        <f t="shared" si="13"/>
        <v>-0.42222486619865013</v>
      </c>
      <c r="D78" s="3">
        <f t="shared" si="14"/>
        <v>8.3136497278118726E-2</v>
      </c>
      <c r="E78" s="3">
        <f t="shared" si="15"/>
        <v>-3.470172929479861E-2</v>
      </c>
      <c r="F78" s="3">
        <f t="shared" si="16"/>
        <v>1.8564266802785258E-2</v>
      </c>
      <c r="G78" s="3">
        <f t="shared" si="17"/>
        <v>-1.1237136146134367E-2</v>
      </c>
      <c r="H78" s="3">
        <f t="shared" si="18"/>
        <v>7.3002243069407325E-3</v>
      </c>
      <c r="I78" s="3">
        <f t="shared" si="19"/>
        <v>-4.9467817639939531E-3</v>
      </c>
      <c r="J78" s="12">
        <f t="shared" si="20"/>
        <v>0.97570814128811278</v>
      </c>
      <c r="K78" s="12">
        <f t="shared" si="21"/>
        <v>1.0104098705829114</v>
      </c>
      <c r="L78" s="12">
        <f t="shared" si="22"/>
        <v>1.0030827399262605</v>
      </c>
      <c r="M78" s="15">
        <f t="shared" si="23"/>
        <v>1.0007292973833137</v>
      </c>
    </row>
    <row r="79" spans="1:13">
      <c r="A79" s="22">
        <v>1.54</v>
      </c>
      <c r="B79" s="23">
        <f t="shared" si="12"/>
        <v>0.99952583060547906</v>
      </c>
      <c r="C79" s="3">
        <f t="shared" si="13"/>
        <v>-0.42360839746029066</v>
      </c>
      <c r="D79" s="3">
        <f t="shared" si="14"/>
        <v>8.4239419442840788E-2</v>
      </c>
      <c r="E79" s="3">
        <f t="shared" si="15"/>
        <v>-3.575900790769327E-2</v>
      </c>
      <c r="F79" s="3">
        <f t="shared" si="16"/>
        <v>1.9599885014139746E-2</v>
      </c>
      <c r="G79" s="3">
        <f t="shared" si="17"/>
        <v>-1.2255932707590695E-2</v>
      </c>
      <c r="H79" s="3">
        <f t="shared" si="18"/>
        <v>8.3026600837435242E-3</v>
      </c>
      <c r="I79" s="3">
        <f t="shared" si="19"/>
        <v>-5.9319012178403584E-3</v>
      </c>
      <c r="J79" s="12">
        <f t="shared" si="20"/>
        <v>0.9759887503850313</v>
      </c>
      <c r="K79" s="12">
        <f t="shared" si="21"/>
        <v>1.0117477582927246</v>
      </c>
      <c r="L79" s="12">
        <f t="shared" si="22"/>
        <v>1.0044038059861755</v>
      </c>
      <c r="M79" s="15">
        <f t="shared" si="23"/>
        <v>1.0020330471202723</v>
      </c>
    </row>
    <row r="80" spans="1:13">
      <c r="A80" s="22">
        <v>1.56</v>
      </c>
      <c r="B80" s="23">
        <f t="shared" si="12"/>
        <v>0.9999417202299663</v>
      </c>
      <c r="C80" s="3">
        <f t="shared" si="13"/>
        <v>-0.42431424565096648</v>
      </c>
      <c r="D80" s="3">
        <f t="shared" si="14"/>
        <v>8.4803496799012779E-2</v>
      </c>
      <c r="E80" s="3">
        <f t="shared" si="15"/>
        <v>-3.6301974425850543E-2</v>
      </c>
      <c r="F80" s="3">
        <f t="shared" si="16"/>
        <v>2.0134815671182426E-2</v>
      </c>
      <c r="G80" s="3">
        <f t="shared" si="17"/>
        <v>-1.2786123907827539E-2</v>
      </c>
      <c r="H80" s="3">
        <f t="shared" si="18"/>
        <v>8.829153756315709E-3</v>
      </c>
      <c r="I80" s="3">
        <f t="shared" si="19"/>
        <v>-6.4549900858615634E-3</v>
      </c>
      <c r="J80" s="12">
        <f t="shared" si="20"/>
        <v>0.97613052121953503</v>
      </c>
      <c r="K80" s="12">
        <f t="shared" si="21"/>
        <v>1.0124324956453856</v>
      </c>
      <c r="L80" s="12">
        <f t="shared" si="22"/>
        <v>1.0050838038820307</v>
      </c>
      <c r="M80" s="15">
        <f t="shared" si="23"/>
        <v>1.0027096402115765</v>
      </c>
    </row>
    <row r="81" spans="1:13">
      <c r="A81" s="22">
        <v>1.58</v>
      </c>
      <c r="B81" s="23">
        <f t="shared" si="12"/>
        <v>0.99995764649874008</v>
      </c>
      <c r="C81" s="3">
        <f t="shared" si="13"/>
        <v>-0.42434128156414558</v>
      </c>
      <c r="D81" s="3">
        <f t="shared" si="14"/>
        <v>8.4825121176528517E-2</v>
      </c>
      <c r="E81" s="3">
        <f t="shared" si="15"/>
        <v>-3.6322819509367964E-2</v>
      </c>
      <c r="F81" s="3">
        <f t="shared" si="16"/>
        <v>2.0155393738521109E-2</v>
      </c>
      <c r="G81" s="3">
        <f t="shared" si="17"/>
        <v>-1.2806572696806542E-2</v>
      </c>
      <c r="H81" s="3">
        <f t="shared" si="18"/>
        <v>8.8495245748902596E-3</v>
      </c>
      <c r="I81" s="3">
        <f t="shared" si="19"/>
        <v>-6.4753054346783781E-3</v>
      </c>
      <c r="J81" s="12">
        <f t="shared" si="20"/>
        <v>0.97613593275519839</v>
      </c>
      <c r="K81" s="12">
        <f t="shared" si="21"/>
        <v>1.0124587522645663</v>
      </c>
      <c r="L81" s="12">
        <f t="shared" si="22"/>
        <v>1.0051099312228517</v>
      </c>
      <c r="M81" s="15">
        <f t="shared" si="23"/>
        <v>1.0027357120826399</v>
      </c>
    </row>
    <row r="82" spans="1:13">
      <c r="A82" s="22">
        <v>1.6</v>
      </c>
      <c r="B82" s="23">
        <f t="shared" si="12"/>
        <v>0.99957360304150511</v>
      </c>
      <c r="C82" s="3">
        <f t="shared" si="13"/>
        <v>-0.42368946194813428</v>
      </c>
      <c r="D82" s="3">
        <f t="shared" si="14"/>
        <v>8.4304154253167382E-2</v>
      </c>
      <c r="E82" s="3">
        <f t="shared" si="15"/>
        <v>-3.5821243349073072E-2</v>
      </c>
      <c r="F82" s="3">
        <f t="shared" si="16"/>
        <v>1.9661093540510207E-2</v>
      </c>
      <c r="G82" s="3">
        <f t="shared" si="17"/>
        <v>-1.2316463845840999E-2</v>
      </c>
      <c r="H82" s="3">
        <f t="shared" si="18"/>
        <v>8.3626048016386297E-3</v>
      </c>
      <c r="I82" s="3">
        <f t="shared" si="19"/>
        <v>-5.9912649195803247E-3</v>
      </c>
      <c r="J82" s="12">
        <f t="shared" si="20"/>
        <v>0.97600508006254827</v>
      </c>
      <c r="K82" s="12">
        <f t="shared" si="21"/>
        <v>1.0118263234116214</v>
      </c>
      <c r="L82" s="12">
        <f t="shared" si="22"/>
        <v>1.0044816937169521</v>
      </c>
      <c r="M82" s="15">
        <f t="shared" si="23"/>
        <v>1.0021103538348939</v>
      </c>
    </row>
    <row r="83" spans="1:13">
      <c r="A83" s="22">
        <v>1.62</v>
      </c>
      <c r="B83" s="23">
        <f t="shared" si="12"/>
        <v>0.99878974347052396</v>
      </c>
      <c r="C83" s="3">
        <f t="shared" si="13"/>
        <v>-0.42235982957527063</v>
      </c>
      <c r="D83" s="3">
        <f t="shared" si="14"/>
        <v>8.324392843938444E-2</v>
      </c>
      <c r="E83" s="3">
        <f t="shared" si="15"/>
        <v>-3.4804459978597269E-2</v>
      </c>
      <c r="F83" s="3">
        <f t="shared" si="16"/>
        <v>1.866454218986284E-2</v>
      </c>
      <c r="G83" s="3">
        <f t="shared" si="17"/>
        <v>-1.133533644819097E-2</v>
      </c>
      <c r="H83" s="3">
        <f t="shared" si="18"/>
        <v>7.3963066501327992E-3</v>
      </c>
      <c r="I83" s="3">
        <f t="shared" si="19"/>
        <v>-5.0405700319680622E-3</v>
      </c>
      <c r="J83" s="12">
        <f t="shared" si="20"/>
        <v>0.97573567350346757</v>
      </c>
      <c r="K83" s="12">
        <f t="shared" si="21"/>
        <v>1.0105401334820647</v>
      </c>
      <c r="L83" s="12">
        <f t="shared" si="22"/>
        <v>1.0032109277403929</v>
      </c>
      <c r="M83" s="15">
        <f t="shared" si="23"/>
        <v>1.0008551911222283</v>
      </c>
    </row>
    <row r="84" spans="1:13">
      <c r="A84" s="22">
        <v>1.64</v>
      </c>
      <c r="B84" s="23">
        <f t="shared" si="12"/>
        <v>0.99760638131917367</v>
      </c>
      <c r="C84" s="3">
        <f t="shared" si="13"/>
        <v>-0.42035451157371145</v>
      </c>
      <c r="D84" s="3">
        <f t="shared" si="14"/>
        <v>8.1651225562255736E-2</v>
      </c>
      <c r="E84" s="3">
        <f t="shared" si="15"/>
        <v>-3.3287093516890215E-2</v>
      </c>
      <c r="F84" s="3">
        <f t="shared" si="16"/>
        <v>1.7191197022585952E-2</v>
      </c>
      <c r="G84" s="3">
        <f t="shared" si="17"/>
        <v>-9.9023049570742868E-3</v>
      </c>
      <c r="H84" s="3">
        <f t="shared" si="18"/>
        <v>6.0060222442105621E-3</v>
      </c>
      <c r="I84" s="3">
        <f t="shared" si="19"/>
        <v>-3.6972695632380885E-3</v>
      </c>
      <c r="J84" s="12">
        <f t="shared" si="20"/>
        <v>0.9753230583790371</v>
      </c>
      <c r="K84" s="12">
        <f t="shared" si="21"/>
        <v>1.0086101518959274</v>
      </c>
      <c r="L84" s="12">
        <f t="shared" si="22"/>
        <v>1.0013212598304155</v>
      </c>
      <c r="M84" s="15">
        <f t="shared" si="23"/>
        <v>0.99901250714944312</v>
      </c>
    </row>
    <row r="85" spans="1:13">
      <c r="A85" s="22">
        <v>1.66</v>
      </c>
      <c r="B85" s="23">
        <f t="shared" si="12"/>
        <v>0.99602398991653673</v>
      </c>
      <c r="C85" s="3">
        <f t="shared" si="13"/>
        <v>-0.41767671602448087</v>
      </c>
      <c r="D85" s="3">
        <f t="shared" si="14"/>
        <v>7.9536233484928678E-2</v>
      </c>
      <c r="E85" s="3">
        <f t="shared" si="15"/>
        <v>-3.1290967833490432E-2</v>
      </c>
      <c r="F85" s="3">
        <f t="shared" si="16"/>
        <v>1.5278695279302538E-2</v>
      </c>
      <c r="G85" s="3">
        <f t="shared" si="17"/>
        <v>-8.0744998158493314E-3</v>
      </c>
      <c r="H85" s="3">
        <f t="shared" si="18"/>
        <v>4.2714483170826619E-3</v>
      </c>
      <c r="I85" s="3">
        <f t="shared" si="19"/>
        <v>-2.0659920093336272E-3</v>
      </c>
      <c r="J85" s="12">
        <f t="shared" si="20"/>
        <v>0.97476025490713358</v>
      </c>
      <c r="K85" s="12">
        <f t="shared" si="21"/>
        <v>1.006051222740624</v>
      </c>
      <c r="L85" s="12">
        <f t="shared" si="22"/>
        <v>0.99884702727717078</v>
      </c>
      <c r="M85" s="15">
        <f t="shared" si="23"/>
        <v>0.99664157096942185</v>
      </c>
    </row>
    <row r="86" spans="1:13">
      <c r="A86" s="22">
        <v>1.68</v>
      </c>
      <c r="B86" s="23">
        <f t="shared" si="12"/>
        <v>0.99404320219807596</v>
      </c>
      <c r="C86" s="3">
        <f t="shared" si="13"/>
        <v>-0.41433072682922517</v>
      </c>
      <c r="D86" s="3">
        <f t="shared" si="14"/>
        <v>7.6912480939065136E-2</v>
      </c>
      <c r="E86" s="3">
        <f t="shared" si="15"/>
        <v>-2.8844792661739446E-2</v>
      </c>
      <c r="F86" s="3">
        <f t="shared" si="16"/>
        <v>1.2975892645633764E-2</v>
      </c>
      <c r="G86" s="3">
        <f t="shared" si="17"/>
        <v>-5.9247898475240516E-3</v>
      </c>
      <c r="H86" s="3">
        <f t="shared" si="18"/>
        <v>2.2920176717897778E-3</v>
      </c>
      <c r="I86" s="3">
        <f t="shared" si="19"/>
        <v>-2.7379614891526958E-4</v>
      </c>
      <c r="J86" s="12">
        <f t="shared" si="20"/>
        <v>0.97403801825774139</v>
      </c>
      <c r="K86" s="12">
        <f t="shared" si="21"/>
        <v>1.0028828109194809</v>
      </c>
      <c r="L86" s="12">
        <f t="shared" si="22"/>
        <v>0.99583170812137112</v>
      </c>
      <c r="M86" s="15">
        <f t="shared" si="23"/>
        <v>0.99381348659849666</v>
      </c>
    </row>
    <row r="87" spans="1:13">
      <c r="A87" s="22">
        <v>1.7</v>
      </c>
      <c r="B87" s="23">
        <f t="shared" si="12"/>
        <v>0.99166481045246857</v>
      </c>
      <c r="C87" s="3">
        <f t="shared" si="13"/>
        <v>-0.41032189685688375</v>
      </c>
      <c r="D87" s="3">
        <f t="shared" si="14"/>
        <v>7.3796750987126972E-2</v>
      </c>
      <c r="E87" s="3">
        <f t="shared" si="15"/>
        <v>-2.5983750674487906E-2</v>
      </c>
      <c r="F87" s="3">
        <f t="shared" si="16"/>
        <v>1.0341615212543058E-2</v>
      </c>
      <c r="G87" s="3">
        <f t="shared" si="17"/>
        <v>-3.5388772047335653E-3</v>
      </c>
      <c r="H87" s="3">
        <f t="shared" si="18"/>
        <v>1.8119929020006057E-4</v>
      </c>
      <c r="I87" s="3">
        <f t="shared" si="19"/>
        <v>1.5397254535264963E-3</v>
      </c>
      <c r="J87" s="12">
        <f t="shared" si="20"/>
        <v>0.97314491823733817</v>
      </c>
      <c r="K87" s="12">
        <f t="shared" si="21"/>
        <v>0.99912866891182606</v>
      </c>
      <c r="L87" s="12">
        <f t="shared" si="22"/>
        <v>0.99232593090401655</v>
      </c>
      <c r="M87" s="15">
        <f t="shared" si="23"/>
        <v>0.99060500616029001</v>
      </c>
    </row>
    <row r="88" spans="1:13">
      <c r="A88" s="22">
        <v>1.72</v>
      </c>
      <c r="B88" s="23">
        <f t="shared" si="12"/>
        <v>0.98888976600470146</v>
      </c>
      <c r="C88" s="3">
        <f t="shared" si="13"/>
        <v>-0.40565663938024082</v>
      </c>
      <c r="D88" s="3">
        <f t="shared" si="14"/>
        <v>7.0208973668050206E-2</v>
      </c>
      <c r="E88" s="3">
        <f t="shared" si="15"/>
        <v>-2.2748991461271132E-2</v>
      </c>
      <c r="F88" s="3">
        <f t="shared" si="16"/>
        <v>7.4431567383561143E-3</v>
      </c>
      <c r="G88" s="3">
        <f t="shared" si="17"/>
        <v>-1.0118806953631578E-3</v>
      </c>
      <c r="H88" s="3">
        <f t="shared" si="18"/>
        <v>-1.9400061686147044E-3</v>
      </c>
      <c r="I88" s="3">
        <f t="shared" si="19"/>
        <v>3.2333191901495633E-3</v>
      </c>
      <c r="J88" s="12">
        <f t="shared" si="20"/>
        <v>0.97206743807977203</v>
      </c>
      <c r="K88" s="12">
        <f t="shared" si="21"/>
        <v>0.9948164295410431</v>
      </c>
      <c r="L88" s="12">
        <f t="shared" si="22"/>
        <v>0.98838515349805023</v>
      </c>
      <c r="M88" s="15">
        <f t="shared" si="23"/>
        <v>0.98709184047651544</v>
      </c>
    </row>
    <row r="89" spans="1:13">
      <c r="A89" s="22">
        <v>1.74</v>
      </c>
      <c r="B89" s="23">
        <f t="shared" si="12"/>
        <v>0.98571917883555349</v>
      </c>
      <c r="C89" s="3">
        <f t="shared" si="13"/>
        <v>-0.40034241781605728</v>
      </c>
      <c r="D89" s="3">
        <f t="shared" si="14"/>
        <v>6.6172098513009273E-2</v>
      </c>
      <c r="E89" s="3">
        <f t="shared" si="15"/>
        <v>-1.9187039684943841E-2</v>
      </c>
      <c r="F89" s="3">
        <f t="shared" si="16"/>
        <v>4.3545596005495416E-3</v>
      </c>
      <c r="G89" s="3">
        <f t="shared" si="17"/>
        <v>1.5554563041571929E-3</v>
      </c>
      <c r="H89" s="3">
        <f t="shared" si="18"/>
        <v>-3.9500026162453345E-3</v>
      </c>
      <c r="I89" s="3">
        <f t="shared" si="19"/>
        <v>4.6750725294491561E-3</v>
      </c>
      <c r="J89" s="12">
        <f t="shared" si="20"/>
        <v>0.97079009167062935</v>
      </c>
      <c r="K89" s="12">
        <f t="shared" si="21"/>
        <v>0.98997713135557319</v>
      </c>
      <c r="L89" s="12">
        <f t="shared" si="22"/>
        <v>0.98406711545086645</v>
      </c>
      <c r="M89" s="15">
        <f t="shared" si="23"/>
        <v>0.98334204553766269</v>
      </c>
    </row>
    <row r="90" spans="1:13">
      <c r="A90" s="22">
        <v>1.76</v>
      </c>
      <c r="B90" s="23">
        <f t="shared" si="12"/>
        <v>0.98215431713761847</v>
      </c>
      <c r="C90" s="3">
        <f t="shared" si="13"/>
        <v>-0.3943877337851957</v>
      </c>
      <c r="D90" s="3">
        <f t="shared" si="14"/>
        <v>6.1711947746735121E-2</v>
      </c>
      <c r="E90" s="3">
        <f t="shared" si="15"/>
        <v>-1.5349125930094989E-2</v>
      </c>
      <c r="F90" s="3">
        <f t="shared" si="16"/>
        <v>1.1547233511394427E-3</v>
      </c>
      <c r="G90" s="3">
        <f t="shared" si="17"/>
        <v>4.0607821693570524E-3</v>
      </c>
      <c r="H90" s="3">
        <f t="shared" si="18"/>
        <v>-5.7335689152332465E-3</v>
      </c>
      <c r="I90" s="3">
        <f t="shared" si="19"/>
        <v>5.7526885676992398E-3</v>
      </c>
      <c r="J90" s="12">
        <f t="shared" si="20"/>
        <v>0.96929555840604198</v>
      </c>
      <c r="K90" s="12">
        <f t="shared" si="21"/>
        <v>0.98464468433613694</v>
      </c>
      <c r="L90" s="12">
        <f t="shared" si="22"/>
        <v>0.9794291788156404</v>
      </c>
      <c r="M90" s="15">
        <f t="shared" si="23"/>
        <v>0.97941005916317447</v>
      </c>
    </row>
    <row r="91" spans="1:13">
      <c r="A91" s="22">
        <v>1.78</v>
      </c>
      <c r="B91" s="23">
        <f t="shared" si="12"/>
        <v>0.97819660680804466</v>
      </c>
      <c r="C91" s="3">
        <f t="shared" si="13"/>
        <v>-0.38780211351184046</v>
      </c>
      <c r="D91" s="3">
        <f t="shared" si="14"/>
        <v>5.685705111339804E-2</v>
      </c>
      <c r="E91" s="3">
        <f t="shared" si="15"/>
        <v>-1.1290449867469845E-2</v>
      </c>
      <c r="F91" s="3">
        <f t="shared" si="16"/>
        <v>-2.0746108065579569E-3</v>
      </c>
      <c r="G91" s="3">
        <f t="shared" si="17"/>
        <v>6.4042174640037619E-3</v>
      </c>
      <c r="H91" s="3">
        <f t="shared" si="18"/>
        <v>-7.1884638213490617E-3</v>
      </c>
      <c r="I91" s="3">
        <f t="shared" si="19"/>
        <v>6.3822327363419473E-3</v>
      </c>
      <c r="J91" s="12">
        <f t="shared" si="20"/>
        <v>0.96756483476602373</v>
      </c>
      <c r="K91" s="12">
        <f t="shared" si="21"/>
        <v>0.97885528463349369</v>
      </c>
      <c r="L91" s="12">
        <f t="shared" si="22"/>
        <v>0.97452567797604783</v>
      </c>
      <c r="M91" s="15">
        <f t="shared" si="23"/>
        <v>0.97533190906105494</v>
      </c>
    </row>
    <row r="92" spans="1:13">
      <c r="A92" s="22">
        <v>1.8</v>
      </c>
      <c r="B92" s="23">
        <f t="shared" si="12"/>
        <v>0.97384763087819515</v>
      </c>
      <c r="C92" s="3">
        <f t="shared" si="13"/>
        <v>-0.38059609258357158</v>
      </c>
      <c r="D92" s="3">
        <f t="shared" si="14"/>
        <v>5.1638463383605705E-2</v>
      </c>
      <c r="E92" s="3">
        <f t="shared" si="15"/>
        <v>-7.0693863321033496E-3</v>
      </c>
      <c r="F92" s="3">
        <f t="shared" si="16"/>
        <v>-5.2509481323793038E-3</v>
      </c>
      <c r="G92" s="3">
        <f t="shared" si="17"/>
        <v>8.4923368180375141E-3</v>
      </c>
      <c r="H92" s="3">
        <f t="shared" si="18"/>
        <v>-8.2312868658193303E-3</v>
      </c>
      <c r="I92" s="3">
        <f t="shared" si="19"/>
        <v>6.5146703919536815E-3</v>
      </c>
      <c r="J92" s="12">
        <f t="shared" si="20"/>
        <v>0.96557740156754723</v>
      </c>
      <c r="K92" s="12">
        <f t="shared" si="21"/>
        <v>0.97264678789965053</v>
      </c>
      <c r="L92" s="12">
        <f t="shared" si="22"/>
        <v>0.96940539921399238</v>
      </c>
      <c r="M92" s="15">
        <f t="shared" si="23"/>
        <v>0.97112201568785794</v>
      </c>
    </row>
    <row r="93" spans="1:13">
      <c r="A93" s="22">
        <v>1.82</v>
      </c>
      <c r="B93" s="23">
        <f t="shared" si="12"/>
        <v>0.96910912888045631</v>
      </c>
      <c r="C93" s="3">
        <f t="shared" si="13"/>
        <v>-0.37278119909667196</v>
      </c>
      <c r="D93" s="3">
        <f t="shared" si="14"/>
        <v>4.6089565709848956E-2</v>
      </c>
      <c r="E93" s="3">
        <f t="shared" si="15"/>
        <v>-2.7466457339292067E-3</v>
      </c>
      <c r="F93" s="3">
        <f t="shared" si="16"/>
        <v>-8.2931477131923254E-3</v>
      </c>
      <c r="G93" s="3">
        <f t="shared" si="17"/>
        <v>1.0241893502254651E-2</v>
      </c>
      <c r="H93" s="3">
        <f t="shared" si="18"/>
        <v>-8.802259207993041E-3</v>
      </c>
      <c r="I93" s="3">
        <f t="shared" si="19"/>
        <v>6.1396860816365483E-3</v>
      </c>
      <c r="J93" s="12">
        <f t="shared" si="20"/>
        <v>0.96331140575440433</v>
      </c>
      <c r="K93" s="12">
        <f t="shared" si="21"/>
        <v>0.96605805148833357</v>
      </c>
      <c r="L93" s="12">
        <f t="shared" si="22"/>
        <v>0.96410930569927134</v>
      </c>
      <c r="M93" s="15">
        <f t="shared" si="23"/>
        <v>0.96677187882562776</v>
      </c>
    </row>
    <row r="94" spans="1:13">
      <c r="A94" s="22">
        <v>1.84</v>
      </c>
      <c r="B94" s="23">
        <f t="shared" si="12"/>
        <v>0.96398299615244809</v>
      </c>
      <c r="C94" s="3">
        <f t="shared" si="13"/>
        <v>-0.36436993521363215</v>
      </c>
      <c r="D94" s="3">
        <f t="shared" si="14"/>
        <v>4.0245852101042562E-2</v>
      </c>
      <c r="E94" s="3">
        <f t="shared" si="15"/>
        <v>1.6155991235512202E-3</v>
      </c>
      <c r="F94" s="3">
        <f t="shared" si="16"/>
        <v>-1.1123495242676E-2</v>
      </c>
      <c r="G94" s="3">
        <f t="shared" si="17"/>
        <v>1.1583138212700838E-2</v>
      </c>
      <c r="H94" s="3">
        <f t="shared" si="18"/>
        <v>-8.8686504006098531E-3</v>
      </c>
      <c r="I94" s="3">
        <f t="shared" si="19"/>
        <v>5.2864870046018184E-3</v>
      </c>
      <c r="J94" s="12">
        <f t="shared" si="20"/>
        <v>0.96074385548017094</v>
      </c>
      <c r="K94" s="12">
        <f t="shared" si="21"/>
        <v>0.95912825635661969</v>
      </c>
      <c r="L94" s="12">
        <f t="shared" si="22"/>
        <v>0.95866861338659481</v>
      </c>
      <c r="M94" s="15">
        <f t="shared" si="23"/>
        <v>0.96225077678260285</v>
      </c>
    </row>
    <row r="95" spans="1:13">
      <c r="A95" s="22">
        <v>1.86</v>
      </c>
      <c r="B95" s="23">
        <f t="shared" si="12"/>
        <v>0.95847128307891416</v>
      </c>
      <c r="C95" s="3">
        <f t="shared" si="13"/>
        <v>-0.35537575716235775</v>
      </c>
      <c r="D95" s="3">
        <f t="shared" si="14"/>
        <v>3.4144702381995219E-2</v>
      </c>
      <c r="E95" s="3">
        <f t="shared" si="15"/>
        <v>5.9546072578083205E-3</v>
      </c>
      <c r="F95" s="3">
        <f t="shared" si="16"/>
        <v>-1.3669688266945155E-2</v>
      </c>
      <c r="G95" s="3">
        <f t="shared" si="17"/>
        <v>1.2462599755312978E-2</v>
      </c>
      <c r="H95" s="3">
        <f t="shared" si="18"/>
        <v>-8.4266546316049962E-3</v>
      </c>
      <c r="I95" s="3">
        <f t="shared" si="19"/>
        <v>4.0215280890270409E-3</v>
      </c>
      <c r="J95" s="12">
        <f t="shared" si="20"/>
        <v>0.9578508271479439</v>
      </c>
      <c r="K95" s="12">
        <f t="shared" si="21"/>
        <v>0.95189621989013551</v>
      </c>
      <c r="L95" s="12">
        <f t="shared" si="22"/>
        <v>0.95310330840176771</v>
      </c>
      <c r="M95" s="15">
        <f t="shared" si="23"/>
        <v>0.95750843494434568</v>
      </c>
    </row>
    <row r="96" spans="1:13">
      <c r="A96" s="22">
        <v>1.88</v>
      </c>
      <c r="B96" s="23">
        <f t="shared" si="12"/>
        <v>0.95257619427159534</v>
      </c>
      <c r="C96" s="3">
        <f t="shared" si="13"/>
        <v>-0.34581305370907522</v>
      </c>
      <c r="D96" s="3">
        <f t="shared" si="14"/>
        <v>2.7825143090093402E-2</v>
      </c>
      <c r="E96" s="3">
        <f t="shared" si="15"/>
        <v>1.02079718937892E-2</v>
      </c>
      <c r="F96" s="3">
        <f t="shared" si="16"/>
        <v>-1.5866683182059867E-2</v>
      </c>
      <c r="G96" s="3">
        <f t="shared" si="17"/>
        <v>1.2845216773688535E-2</v>
      </c>
      <c r="H96" s="3">
        <f t="shared" si="18"/>
        <v>-7.5016088886714965E-3</v>
      </c>
      <c r="I96" s="3">
        <f t="shared" si="19"/>
        <v>2.4433358759561193E-3</v>
      </c>
      <c r="J96" s="12">
        <f t="shared" si="20"/>
        <v>0.95460768298656318</v>
      </c>
      <c r="K96" s="12">
        <f t="shared" si="21"/>
        <v>0.94439971109277399</v>
      </c>
      <c r="L96" s="12">
        <f t="shared" si="22"/>
        <v>0.9474211775011453</v>
      </c>
      <c r="M96" s="15">
        <f t="shared" si="23"/>
        <v>0.95247945051386074</v>
      </c>
    </row>
    <row r="97" spans="1:13">
      <c r="A97" s="22">
        <v>1.9</v>
      </c>
      <c r="B97" s="23">
        <f t="shared" si="12"/>
        <v>0.94630008768741447</v>
      </c>
      <c r="C97" s="3">
        <f t="shared" si="13"/>
        <v>-0.33569712313937511</v>
      </c>
      <c r="D97" s="3">
        <f t="shared" si="14"/>
        <v>2.1327597838643995E-2</v>
      </c>
      <c r="E97" s="3">
        <f t="shared" si="15"/>
        <v>1.4314518043606608E-2</v>
      </c>
      <c r="F97" s="3">
        <f t="shared" si="16"/>
        <v>-1.7658356801068292E-2</v>
      </c>
      <c r="G97" s="3">
        <f t="shared" si="17"/>
        <v>1.2715735534722704E-2</v>
      </c>
      <c r="H97" s="3">
        <f t="shared" si="18"/>
        <v>-6.1465405405033199E-3</v>
      </c>
      <c r="I97" s="3">
        <f t="shared" si="19"/>
        <v>6.7483437338784205E-4</v>
      </c>
      <c r="J97" s="12">
        <f t="shared" si="20"/>
        <v>0.95098929766831253</v>
      </c>
      <c r="K97" s="12">
        <f t="shared" si="21"/>
        <v>0.93667477962470591</v>
      </c>
      <c r="L97" s="12">
        <f t="shared" si="22"/>
        <v>0.94161740089105139</v>
      </c>
      <c r="M97" s="15">
        <f t="shared" si="23"/>
        <v>0.94708910705816696</v>
      </c>
    </row>
    <row r="98" spans="1:13">
      <c r="A98" s="22">
        <v>1.92</v>
      </c>
      <c r="B98" s="23">
        <f t="shared" si="12"/>
        <v>0.93964547368532492</v>
      </c>
      <c r="C98" s="3">
        <f t="shared" si="13"/>
        <v>-0.32504414878421889</v>
      </c>
      <c r="D98" s="3">
        <f t="shared" si="14"/>
        <v>1.4693628743699384E-2</v>
      </c>
      <c r="E98" s="3">
        <f t="shared" si="15"/>
        <v>1.8215182369768122E-2</v>
      </c>
      <c r="F98" s="3">
        <f t="shared" si="16"/>
        <v>-1.8998940045132483E-2</v>
      </c>
      <c r="G98" s="3">
        <f t="shared" si="17"/>
        <v>1.2079318046811369E-2</v>
      </c>
      <c r="H98" s="3">
        <f t="shared" si="18"/>
        <v>-4.4391275932452699E-3</v>
      </c>
      <c r="I98" s="3">
        <f t="shared" si="19"/>
        <v>-1.1462293869492876E-3</v>
      </c>
      <c r="J98" s="12">
        <f t="shared" si="20"/>
        <v>0.94697029240810093</v>
      </c>
      <c r="K98" s="12">
        <f t="shared" si="21"/>
        <v>0.92875511003833278</v>
      </c>
      <c r="L98" s="12">
        <f t="shared" si="22"/>
        <v>0.93567473203665386</v>
      </c>
      <c r="M98" s="15">
        <f t="shared" si="23"/>
        <v>0.94126008901684843</v>
      </c>
    </row>
    <row r="99" spans="1:13">
      <c r="A99" s="22">
        <v>1.94</v>
      </c>
      <c r="B99" s="23">
        <f t="shared" si="12"/>
        <v>0.93261501402220048</v>
      </c>
      <c r="C99" s="3">
        <f t="shared" si="13"/>
        <v>-0.31387117313006152</v>
      </c>
      <c r="D99" s="3">
        <f t="shared" si="14"/>
        <v>7.9656705683495196E-3</v>
      </c>
      <c r="E99" s="3">
        <f t="shared" si="15"/>
        <v>2.1853862677111154E-2</v>
      </c>
      <c r="F99" s="3">
        <f t="shared" si="16"/>
        <v>-1.9854187134476814E-2</v>
      </c>
      <c r="G99" s="3">
        <f t="shared" si="17"/>
        <v>1.0961336266866038E-2</v>
      </c>
      <c r="H99" s="3">
        <f t="shared" si="18"/>
        <v>-2.4772458725619254E-3</v>
      </c>
      <c r="I99" s="3">
        <f t="shared" si="19"/>
        <v>-2.8780143451463086E-3</v>
      </c>
      <c r="J99" s="12">
        <f t="shared" si="20"/>
        <v>0.94252527492929339</v>
      </c>
      <c r="K99" s="12">
        <f t="shared" si="21"/>
        <v>0.92067141225218219</v>
      </c>
      <c r="L99" s="12">
        <f t="shared" si="22"/>
        <v>0.92956426311979301</v>
      </c>
      <c r="M99" s="15">
        <f t="shared" si="23"/>
        <v>0.93491952333750117</v>
      </c>
    </row>
    <row r="100" spans="1:13">
      <c r="A100" s="22">
        <v>1.96</v>
      </c>
      <c r="B100" s="23">
        <f t="shared" si="12"/>
        <v>0.92521152078816826</v>
      </c>
      <c r="C100" s="3">
        <f t="shared" si="13"/>
        <v>-0.30219607055450853</v>
      </c>
      <c r="D100" s="3">
        <f t="shared" si="14"/>
        <v>1.1867592850513331E-3</v>
      </c>
      <c r="E100" s="3">
        <f t="shared" si="15"/>
        <v>2.517822481543272E-2</v>
      </c>
      <c r="F100" s="3">
        <f t="shared" si="16"/>
        <v>-2.0202250411669252E-2</v>
      </c>
      <c r="G100" s="3">
        <f t="shared" si="17"/>
        <v>9.4063606004575803E-3</v>
      </c>
      <c r="H100" s="3">
        <f t="shared" si="18"/>
        <v>-3.7335838488445852E-4</v>
      </c>
      <c r="I100" s="3">
        <f t="shared" si="19"/>
        <v>-4.3856332889292381E-3</v>
      </c>
      <c r="J100" s="12">
        <f t="shared" si="20"/>
        <v>0.93762908363703856</v>
      </c>
      <c r="K100" s="12">
        <f t="shared" si="21"/>
        <v>0.91245085882160581</v>
      </c>
      <c r="L100" s="12">
        <f t="shared" si="22"/>
        <v>0.92324674863281753</v>
      </c>
      <c r="M100" s="15">
        <f t="shared" si="23"/>
        <v>0.92800574030663108</v>
      </c>
    </row>
    <row r="101" spans="1:13">
      <c r="A101" s="22">
        <v>1.98</v>
      </c>
      <c r="B101" s="23">
        <f t="shared" si="12"/>
        <v>0.91743795528180982</v>
      </c>
      <c r="C101" s="3">
        <f t="shared" si="13"/>
        <v>-0.29003751873112521</v>
      </c>
      <c r="D101" s="3">
        <f t="shared" si="14"/>
        <v>-5.5997432077302296E-3</v>
      </c>
      <c r="E101" s="3">
        <f t="shared" si="15"/>
        <v>2.8140455387352294E-2</v>
      </c>
      <c r="F101" s="3">
        <f t="shared" si="16"/>
        <v>-2.0034238449495943E-2</v>
      </c>
      <c r="G101" s="3">
        <f t="shared" si="17"/>
        <v>7.4763830203962824E-3</v>
      </c>
      <c r="H101" s="3">
        <f t="shared" si="18"/>
        <v>1.751931517626536E-3</v>
      </c>
      <c r="I101" s="3">
        <f t="shared" si="19"/>
        <v>-5.551659100378103E-3</v>
      </c>
      <c r="J101" s="12">
        <f t="shared" si="20"/>
        <v>0.9322570343064368</v>
      </c>
      <c r="K101" s="12">
        <f t="shared" si="21"/>
        <v>0.90411657891908459</v>
      </c>
      <c r="L101" s="12">
        <f t="shared" si="22"/>
        <v>0.91667443434818419</v>
      </c>
      <c r="M101" s="15">
        <f t="shared" si="23"/>
        <v>0.92047416193093579</v>
      </c>
    </row>
    <row r="102" spans="1:13">
      <c r="A102" s="22">
        <v>2</v>
      </c>
      <c r="B102" s="23">
        <f t="shared" si="12"/>
        <v>0.90929742682568171</v>
      </c>
      <c r="C102" s="3">
        <f t="shared" si="13"/>
        <v>-0.27741496874914284</v>
      </c>
      <c r="D102" s="3">
        <f t="shared" si="14"/>
        <v>-1.2350426453695327E-2</v>
      </c>
      <c r="E102" s="3">
        <f t="shared" si="15"/>
        <v>3.0697949435414946E-2</v>
      </c>
      <c r="F102" s="3">
        <f t="shared" si="16"/>
        <v>-1.9354443186321568E-2</v>
      </c>
      <c r="G102" s="3">
        <f t="shared" si="17"/>
        <v>5.2483456424027236E-3</v>
      </c>
      <c r="H102" s="3">
        <f t="shared" si="18"/>
        <v>3.776793609706093E-3</v>
      </c>
      <c r="I102" s="3">
        <f t="shared" si="19"/>
        <v>-6.2852710512024748E-3</v>
      </c>
      <c r="J102" s="12">
        <f t="shared" si="20"/>
        <v>0.92638516757041955</v>
      </c>
      <c r="K102" s="12">
        <f t="shared" si="21"/>
        <v>0.89568721813500463</v>
      </c>
      <c r="L102" s="12">
        <f t="shared" si="22"/>
        <v>0.90979331567892352</v>
      </c>
      <c r="M102" s="15">
        <f t="shared" si="23"/>
        <v>0.91230179312041981</v>
      </c>
    </row>
    <row r="103" spans="1:13">
      <c r="A103" s="22">
        <v>2.02</v>
      </c>
      <c r="B103" s="23">
        <f>SIN(A103)</f>
        <v>0.90079319152262727</v>
      </c>
      <c r="C103" s="3">
        <f t="shared" si="13"/>
        <v>-0.26434861399586562</v>
      </c>
      <c r="D103" s="3">
        <f t="shared" si="14"/>
        <v>-1.9022109117486787E-2</v>
      </c>
      <c r="E103" s="3">
        <f t="shared" si="15"/>
        <v>3.2813923217618245E-2</v>
      </c>
      <c r="F103" s="3">
        <f t="shared" si="16"/>
        <v>-1.8180230286664368E-2</v>
      </c>
      <c r="G103" s="3">
        <f t="shared" si="17"/>
        <v>2.811073285758981E-3</v>
      </c>
      <c r="H103" s="3">
        <f t="shared" si="18"/>
        <v>5.5851545949454663E-3</v>
      </c>
      <c r="I103" s="3">
        <f t="shared" si="19"/>
        <v>-6.5293287496526811E-3</v>
      </c>
      <c r="J103" s="12">
        <f t="shared" si="20"/>
        <v>0.91999049548093381</v>
      </c>
      <c r="K103" s="12">
        <f t="shared" si="21"/>
        <v>0.88717657226331559</v>
      </c>
      <c r="L103" s="12">
        <f t="shared" si="22"/>
        <v>0.90254572926422094</v>
      </c>
      <c r="M103" s="15">
        <f t="shared" si="23"/>
        <v>0.90348990341892821</v>
      </c>
    </row>
    <row r="104" spans="1:13">
      <c r="A104" s="22">
        <v>2.04</v>
      </c>
      <c r="B104" s="23">
        <f t="shared" ref="B104:B114" si="24">SIN(A104)</f>
        <v>0.89192865095337959</v>
      </c>
      <c r="C104" s="3">
        <f t="shared" si="13"/>
        <v>-0.25085935785155833</v>
      </c>
      <c r="D104" s="3">
        <f t="shared" si="14"/>
        <v>-2.5572115197875559E-2</v>
      </c>
      <c r="E104" s="3">
        <f t="shared" si="15"/>
        <v>3.4457943257979191E-2</v>
      </c>
      <c r="F104" s="3">
        <f t="shared" si="16"/>
        <v>-1.6541595527772349E-2</v>
      </c>
      <c r="G104" s="3">
        <f t="shared" si="17"/>
        <v>2.6173230806675416E-4</v>
      </c>
      <c r="H104" s="3">
        <f t="shared" si="18"/>
        <v>7.073351897273557E-3</v>
      </c>
      <c r="I104" s="3">
        <f t="shared" si="19"/>
        <v>-6.2648227555426724E-3</v>
      </c>
      <c r="J104" s="12">
        <f t="shared" si="20"/>
        <v>0.91305124541701521</v>
      </c>
      <c r="K104" s="12">
        <f t="shared" si="21"/>
        <v>0.87859330215903608</v>
      </c>
      <c r="L104" s="12">
        <f t="shared" si="22"/>
        <v>0.89487316537874162</v>
      </c>
      <c r="M104" s="15">
        <f t="shared" si="23"/>
        <v>0.89406463623701082</v>
      </c>
    </row>
    <row r="105" spans="1:13">
      <c r="A105" s="22">
        <v>2.06</v>
      </c>
      <c r="B105" s="23">
        <f t="shared" si="24"/>
        <v>0.88270735081597407</v>
      </c>
      <c r="C105" s="3">
        <f t="shared" si="13"/>
        <v>-0.23696878024849735</v>
      </c>
      <c r="D105" s="3">
        <f t="shared" si="14"/>
        <v>-3.195854700853222E-2</v>
      </c>
      <c r="E105" s="3">
        <f t="shared" si="15"/>
        <v>3.5606364062950258E-2</v>
      </c>
      <c r="F105" s="3">
        <f t="shared" si="16"/>
        <v>-1.448039854449786E-2</v>
      </c>
      <c r="G105" s="3">
        <f t="shared" si="17"/>
        <v>-2.2980431108040791E-3</v>
      </c>
      <c r="H105" s="3">
        <f t="shared" si="18"/>
        <v>8.1560760196814543E-3</v>
      </c>
      <c r="I105" s="3">
        <f t="shared" si="19"/>
        <v>-5.5123552088820384E-3</v>
      </c>
      <c r="J105" s="12">
        <f t="shared" si="20"/>
        <v>0.90554709962461089</v>
      </c>
      <c r="K105" s="12">
        <f t="shared" si="21"/>
        <v>0.86994073556166063</v>
      </c>
      <c r="L105" s="12">
        <f t="shared" si="22"/>
        <v>0.8867191772169627</v>
      </c>
      <c r="M105" s="15">
        <f t="shared" si="23"/>
        <v>0.88407545640616325</v>
      </c>
    </row>
    <row r="106" spans="1:13">
      <c r="A106" s="22">
        <v>2.08</v>
      </c>
      <c r="B106" s="23">
        <f t="shared" si="24"/>
        <v>0.87313297950751645</v>
      </c>
      <c r="C106" s="3">
        <f t="shared" si="13"/>
        <v>-0.2226991031476826</v>
      </c>
      <c r="D106" s="3">
        <f t="shared" si="14"/>
        <v>-3.814055318023922E-2</v>
      </c>
      <c r="E106" s="3">
        <f t="shared" si="15"/>
        <v>3.6242668208128367E-2</v>
      </c>
      <c r="F106" s="3">
        <f t="shared" si="16"/>
        <v>-1.2049293506789667E-2</v>
      </c>
      <c r="G106" s="3">
        <f t="shared" si="17"/>
        <v>-4.7662028027414989E-3</v>
      </c>
      <c r="H106" s="3">
        <f t="shared" si="18"/>
        <v>8.7712608301196288E-3</v>
      </c>
      <c r="I106" s="3">
        <f t="shared" si="19"/>
        <v>-4.3305351472508937E-3</v>
      </c>
      <c r="J106" s="12">
        <f t="shared" si="20"/>
        <v>0.89745942869550321</v>
      </c>
      <c r="K106" s="12">
        <f t="shared" si="21"/>
        <v>0.86121676048737483</v>
      </c>
      <c r="L106" s="12">
        <f t="shared" si="22"/>
        <v>0.878032256796906</v>
      </c>
      <c r="M106" s="15">
        <f t="shared" si="23"/>
        <v>0.8735915311140372</v>
      </c>
    </row>
    <row r="107" spans="1:13">
      <c r="A107" s="22">
        <v>2.1</v>
      </c>
      <c r="B107" s="23">
        <f t="shared" si="24"/>
        <v>0.86320936664887371</v>
      </c>
      <c r="C107" s="3">
        <f t="shared" si="13"/>
        <v>-0.2080731549884397</v>
      </c>
      <c r="D107" s="3">
        <f t="shared" si="14"/>
        <v>-4.4078589970244275E-2</v>
      </c>
      <c r="E107" s="3">
        <f t="shared" si="15"/>
        <v>3.6357703903882155E-2</v>
      </c>
      <c r="F107" s="3">
        <f t="shared" si="16"/>
        <v>-9.3103840461092238E-3</v>
      </c>
      <c r="G107" s="3">
        <f t="shared" si="17"/>
        <v>-7.0443490295563124E-3</v>
      </c>
      <c r="H107" s="3">
        <f t="shared" si="18"/>
        <v>8.8836414435732002E-3</v>
      </c>
      <c r="I107" s="3">
        <f t="shared" si="19"/>
        <v>-2.8114134992407724E-3</v>
      </c>
      <c r="J107" s="12">
        <f t="shared" si="20"/>
        <v>0.88877151732626536</v>
      </c>
      <c r="K107" s="12">
        <f t="shared" si="21"/>
        <v>0.8524138134223832</v>
      </c>
      <c r="L107" s="12">
        <f t="shared" si="22"/>
        <v>0.8687685464980488</v>
      </c>
      <c r="M107" s="15">
        <f t="shared" si="23"/>
        <v>0.86269631855371631</v>
      </c>
    </row>
    <row r="108" spans="1:13">
      <c r="A108" s="22">
        <v>2.12</v>
      </c>
      <c r="B108" s="23">
        <f t="shared" si="24"/>
        <v>0.85294048155287616</v>
      </c>
      <c r="C108" s="3">
        <f t="shared" si="13"/>
        <v>-0.19311433416778773</v>
      </c>
      <c r="D108" s="3">
        <f t="shared" si="14"/>
        <v>-4.9734674207266821E-2</v>
      </c>
      <c r="E108" s="3">
        <f t="shared" si="15"/>
        <v>3.5949816623055693E-2</v>
      </c>
      <c r="F108" s="3">
        <f t="shared" si="16"/>
        <v>-6.3336367912587071E-3</v>
      </c>
      <c r="G108" s="3">
        <f t="shared" si="17"/>
        <v>-9.0416592902915899E-3</v>
      </c>
      <c r="H108" s="3">
        <f t="shared" si="18"/>
        <v>8.4867757481042801E-3</v>
      </c>
      <c r="I108" s="3">
        <f t="shared" si="19"/>
        <v>-1.0733133183204455E-3</v>
      </c>
      <c r="J108" s="12">
        <f t="shared" si="20"/>
        <v>0.8794687807426359</v>
      </c>
      <c r="K108" s="12">
        <f t="shared" si="21"/>
        <v>0.84351896411958027</v>
      </c>
      <c r="L108" s="12">
        <f t="shared" si="22"/>
        <v>0.85889426020113047</v>
      </c>
      <c r="M108" s="15">
        <f t="shared" si="23"/>
        <v>0.85148079777134666</v>
      </c>
    </row>
    <row r="109" spans="1:13">
      <c r="A109" s="22">
        <v>2.14</v>
      </c>
      <c r="B109" s="23">
        <f t="shared" si="24"/>
        <v>0.84233043163664567</v>
      </c>
      <c r="C109" s="3">
        <f t="shared" si="13"/>
        <v>-0.17784657160799475</v>
      </c>
      <c r="D109" s="3">
        <f t="shared" si="14"/>
        <v>-5.5072626254172606E-2</v>
      </c>
      <c r="E109" s="3">
        <f t="shared" si="15"/>
        <v>3.5024872897582979E-2</v>
      </c>
      <c r="F109" s="3">
        <f t="shared" si="16"/>
        <v>-3.195094040535289E-3</v>
      </c>
      <c r="G109" s="3">
        <f t="shared" si="17"/>
        <v>-1.0678507127728748E-2</v>
      </c>
      <c r="H109" s="3">
        <f t="shared" si="18"/>
        <v>7.6034136928006639E-3</v>
      </c>
      <c r="I109" s="3">
        <f t="shared" si="19"/>
        <v>7.4838629607430654E-4</v>
      </c>
      <c r="J109" s="12">
        <f t="shared" si="20"/>
        <v>0.86953897022974869</v>
      </c>
      <c r="K109" s="12">
        <f t="shared" si="21"/>
        <v>0.83451409733216575</v>
      </c>
      <c r="L109" s="12">
        <f t="shared" si="22"/>
        <v>0.84838769850042972</v>
      </c>
      <c r="M109" s="15">
        <f t="shared" si="23"/>
        <v>0.8400358985115548</v>
      </c>
    </row>
    <row r="110" spans="1:13">
      <c r="A110" s="22">
        <v>2.16</v>
      </c>
      <c r="B110" s="23">
        <f t="shared" si="24"/>
        <v>0.83138346077868308</v>
      </c>
      <c r="C110" s="3">
        <f t="shared" si="13"/>
        <v>-0.1622942924722075</v>
      </c>
      <c r="D110" s="3">
        <f t="shared" si="14"/>
        <v>-6.0058301434184558E-2</v>
      </c>
      <c r="E110" s="3">
        <f t="shared" si="15"/>
        <v>3.3596175941753112E-2</v>
      </c>
      <c r="F110" s="3">
        <f t="shared" si="16"/>
        <v>2.5068771724090391E-5</v>
      </c>
      <c r="G110" s="3">
        <f t="shared" si="17"/>
        <v>-1.1889636583961253E-2</v>
      </c>
      <c r="H110" s="3">
        <f t="shared" si="18"/>
        <v>6.2841931685500832E-3</v>
      </c>
      <c r="I110" s="3">
        <f t="shared" si="19"/>
        <v>2.5117947579193795E-3</v>
      </c>
      <c r="J110" s="12">
        <f t="shared" si="20"/>
        <v>0.85897236627397344</v>
      </c>
      <c r="K110" s="12">
        <f t="shared" si="21"/>
        <v>0.82537619033222032</v>
      </c>
      <c r="L110" s="12">
        <f t="shared" si="22"/>
        <v>0.83724075814445742</v>
      </c>
      <c r="M110" s="15">
        <f t="shared" si="23"/>
        <v>0.82844477021798801</v>
      </c>
    </row>
    <row r="111" spans="1:13">
      <c r="A111" s="22">
        <v>2.1800000000000002</v>
      </c>
      <c r="B111" s="23">
        <f t="shared" si="24"/>
        <v>0.82010394762137417</v>
      </c>
      <c r="C111" s="3">
        <f t="shared" si="13"/>
        <v>-0.14648237708940062</v>
      </c>
      <c r="D111" s="3">
        <f t="shared" si="14"/>
        <v>-6.465980844029183E-2</v>
      </c>
      <c r="E111" s="3">
        <f t="shared" si="15"/>
        <v>3.1684274315693796E-2</v>
      </c>
      <c r="F111" s="3">
        <f t="shared" si="16"/>
        <v>3.2445911913487639E-3</v>
      </c>
      <c r="G111" s="3">
        <f t="shared" si="17"/>
        <v>-1.2626763749509128E-2</v>
      </c>
      <c r="H111" s="3">
        <f t="shared" si="18"/>
        <v>4.6047372390361219E-3</v>
      </c>
      <c r="I111" s="3">
        <f t="shared" si="19"/>
        <v>4.0795617279635035E-3</v>
      </c>
      <c r="J111" s="12">
        <f t="shared" si="20"/>
        <v>0.84776195789727382</v>
      </c>
      <c r="K111" s="12">
        <f t="shared" si="21"/>
        <v>0.81607768358158006</v>
      </c>
      <c r="L111" s="12">
        <f t="shared" si="22"/>
        <v>0.82545985613974038</v>
      </c>
      <c r="M111" s="15">
        <f t="shared" si="23"/>
        <v>0.81677555717274075</v>
      </c>
    </row>
    <row r="112" spans="1:13">
      <c r="A112" s="22">
        <v>2.2000000000000002</v>
      </c>
      <c r="B112" s="23">
        <f t="shared" si="24"/>
        <v>0.80849640381959009</v>
      </c>
      <c r="C112" s="3">
        <f t="shared" si="13"/>
        <v>-0.13043612115115788</v>
      </c>
      <c r="D112" s="3">
        <f t="shared" si="14"/>
        <v>-6.8847713330782268E-2</v>
      </c>
      <c r="E112" s="3">
        <f t="shared" si="15"/>
        <v>2.9316666381014211E-2</v>
      </c>
      <c r="F112" s="3">
        <f t="shared" si="16"/>
        <v>6.3812291232753686E-3</v>
      </c>
      <c r="G112" s="3">
        <f t="shared" si="17"/>
        <v>-1.2860501690421262E-2</v>
      </c>
      <c r="H112" s="3">
        <f t="shared" si="18"/>
        <v>2.6613191204320897E-3</v>
      </c>
      <c r="I112" s="3">
        <f t="shared" si="19"/>
        <v>5.3295752112482407E-3</v>
      </c>
      <c r="J112" s="12">
        <f t="shared" si="20"/>
        <v>0.83590360684952159</v>
      </c>
      <c r="K112" s="12">
        <f t="shared" si="21"/>
        <v>0.80658694046850732</v>
      </c>
      <c r="L112" s="12">
        <f t="shared" si="22"/>
        <v>0.81306621303565318</v>
      </c>
      <c r="M112" s="15">
        <f t="shared" si="23"/>
        <v>0.80507531870397286</v>
      </c>
    </row>
    <row r="113" spans="1:13">
      <c r="A113" s="22">
        <v>2.2200000000000002</v>
      </c>
      <c r="B113" s="23">
        <f t="shared" si="24"/>
        <v>0.79656547223608654</v>
      </c>
      <c r="C113" s="3">
        <f t="shared" si="13"/>
        <v>-0.11418119524396175</v>
      </c>
      <c r="D113" s="3">
        <f t="shared" si="14"/>
        <v>-7.2595227806022872E-2</v>
      </c>
      <c r="E113" s="3">
        <f t="shared" si="15"/>
        <v>2.6527404799341452E-2</v>
      </c>
      <c r="F113" s="3">
        <f t="shared" si="16"/>
        <v>9.354855792588386E-3</v>
      </c>
      <c r="G113" s="3">
        <f t="shared" si="17"/>
        <v>-1.2581532012596203E-2</v>
      </c>
      <c r="H113" s="3">
        <f t="shared" si="18"/>
        <v>5.6534341071486104E-4</v>
      </c>
      <c r="I113" s="3">
        <f t="shared" si="19"/>
        <v>6.1644727533492804E-3</v>
      </c>
      <c r="J113" s="12">
        <f t="shared" si="20"/>
        <v>0.82339619541756603</v>
      </c>
      <c r="K113" s="12">
        <f t="shared" si="21"/>
        <v>0.79686879061822458</v>
      </c>
      <c r="L113" s="12">
        <f t="shared" si="22"/>
        <v>0.80009546683823241</v>
      </c>
      <c r="M113" s="15">
        <f t="shared" si="23"/>
        <v>0.7933656506741682</v>
      </c>
    </row>
    <row r="114" spans="1:13">
      <c r="A114" s="22">
        <v>2.2400000000000002</v>
      </c>
      <c r="B114" s="23">
        <f t="shared" si="24"/>
        <v>0.78431592508441983</v>
      </c>
      <c r="C114" s="3">
        <f t="shared" si="13"/>
        <v>-9.7743603781731192E-2</v>
      </c>
      <c r="D114" s="3">
        <f t="shared" si="14"/>
        <v>-7.5878380562159647E-2</v>
      </c>
      <c r="E114" s="3">
        <f t="shared" si="15"/>
        <v>2.3356606762140724E-2</v>
      </c>
      <c r="F114" s="3">
        <f t="shared" si="16"/>
        <v>1.2089508617700192E-2</v>
      </c>
      <c r="G114" s="3">
        <f t="shared" si="17"/>
        <v>-1.1800976356749126E-2</v>
      </c>
      <c r="H114" s="3">
        <f t="shared" si="18"/>
        <v>-1.5630400731126957E-3</v>
      </c>
      <c r="I114" s="3">
        <f t="shared" si="19"/>
        <v>6.5192249166015643E-3</v>
      </c>
      <c r="J114" s="12">
        <f t="shared" si="20"/>
        <v>0.81024175671147225</v>
      </c>
      <c r="K114" s="12">
        <f t="shared" si="21"/>
        <v>0.78688514994933145</v>
      </c>
      <c r="L114" s="12">
        <f t="shared" si="22"/>
        <v>0.78659661768838041</v>
      </c>
      <c r="M114" s="15">
        <f t="shared" si="23"/>
        <v>0.7816404328448916</v>
      </c>
    </row>
    <row r="115" spans="1:13">
      <c r="A115" s="22">
        <v>2.2599999999999998</v>
      </c>
      <c r="B115" s="23">
        <f>SIN(A115)</f>
        <v>0.77175266202012593</v>
      </c>
      <c r="C115" s="3">
        <f t="shared" si="13"/>
        <v>-8.1149643404306956E-2</v>
      </c>
      <c r="D115" s="3">
        <f t="shared" si="14"/>
        <v>-7.8676170625657571E-2</v>
      </c>
      <c r="E115" s="3">
        <f t="shared" si="15"/>
        <v>1.9849876996050893E-2</v>
      </c>
      <c r="F115" s="3">
        <f t="shared" si="16"/>
        <v>1.4515329707408346E-2</v>
      </c>
      <c r="G115" s="3">
        <f t="shared" si="17"/>
        <v>-1.0549953013692862E-2</v>
      </c>
      <c r="H115" s="3">
        <f t="shared" si="18"/>
        <v>-3.6018237691745098E-3</v>
      </c>
      <c r="I115" s="3">
        <f t="shared" si="19"/>
        <v>6.3662003659927559E-3</v>
      </c>
      <c r="J115" s="12">
        <f t="shared" si="20"/>
        <v>0.79644558639754592</v>
      </c>
      <c r="K115" s="12">
        <f t="shared" si="21"/>
        <v>0.77659570940149503</v>
      </c>
      <c r="L115" s="12">
        <f t="shared" si="22"/>
        <v>0.77263033270777948</v>
      </c>
      <c r="M115" s="15">
        <f t="shared" si="23"/>
        <v>0.76986595611096131</v>
      </c>
    </row>
    <row r="116" spans="1:13">
      <c r="A116" s="22">
        <v>2.2799999999999998</v>
      </c>
      <c r="B116" s="23">
        <f t="shared" ref="B116:B157" si="25">SIN(A116)</f>
        <v>0.75888070818092201</v>
      </c>
      <c r="C116" s="3">
        <f t="shared" si="13"/>
        <v>-6.4425860908436119E-2</v>
      </c>
      <c r="D116" s="3">
        <f t="shared" si="14"/>
        <v>-8.0970701687863397E-2</v>
      </c>
      <c r="E116" s="3">
        <f t="shared" si="15"/>
        <v>1.6057651842491829E-2</v>
      </c>
      <c r="F116" s="3">
        <f t="shared" si="16"/>
        <v>1.6570350410992415E-2</v>
      </c>
      <c r="G116" s="3">
        <f t="shared" si="17"/>
        <v>-8.8783363362825718E-3</v>
      </c>
      <c r="H116" s="3">
        <f t="shared" si="18"/>
        <v>-5.4341363383351091E-3</v>
      </c>
      <c r="I116" s="3">
        <f t="shared" si="19"/>
        <v>5.717318049625152E-3</v>
      </c>
      <c r="J116" s="12">
        <f t="shared" si="20"/>
        <v>0.7820163349638809</v>
      </c>
      <c r="K116" s="12">
        <f t="shared" si="21"/>
        <v>0.76595868312138904</v>
      </c>
      <c r="L116" s="12">
        <f t="shared" si="22"/>
        <v>0.75826666904667928</v>
      </c>
      <c r="M116" s="15">
        <f t="shared" si="23"/>
        <v>0.75798348733538923</v>
      </c>
    </row>
    <row r="117" spans="1:13">
      <c r="A117" s="22">
        <v>2.2999999999999998</v>
      </c>
      <c r="B117" s="23">
        <f t="shared" si="25"/>
        <v>0.74570521217672026</v>
      </c>
      <c r="C117" s="3">
        <f t="shared" si="13"/>
        <v>-4.7599010778562441E-2</v>
      </c>
      <c r="D117" s="3">
        <f t="shared" si="14"/>
        <v>-8.2747296580307633E-2</v>
      </c>
      <c r="E117" s="3">
        <f t="shared" si="15"/>
        <v>1.2034473845470432E-2</v>
      </c>
      <c r="F117" s="3">
        <f t="shared" si="16"/>
        <v>1.8202074334244145E-2</v>
      </c>
      <c r="G117" s="3">
        <f t="shared" si="17"/>
        <v>-6.8527684063551184E-3</v>
      </c>
      <c r="H117" s="3">
        <f t="shared" si="18"/>
        <v>-6.9549422027219612E-3</v>
      </c>
      <c r="I117" s="3">
        <f t="shared" si="19"/>
        <v>4.6231188422964217E-3</v>
      </c>
      <c r="J117" s="12">
        <f t="shared" si="20"/>
        <v>0.76696607972645148</v>
      </c>
      <c r="K117" s="12">
        <f t="shared" si="21"/>
        <v>0.75493160588098096</v>
      </c>
      <c r="L117" s="12">
        <f t="shared" si="22"/>
        <v>0.743582299953092</v>
      </c>
      <c r="M117" s="15">
        <f t="shared" si="23"/>
        <v>0.74591412331351759</v>
      </c>
    </row>
    <row r="118" spans="1:13">
      <c r="A118" s="22">
        <v>2.3199999999999998</v>
      </c>
      <c r="B118" s="23">
        <f t="shared" si="25"/>
        <v>0.73223144403025142</v>
      </c>
      <c r="C118" s="3">
        <f t="shared" si="13"/>
        <v>-3.0696012385357147E-2</v>
      </c>
      <c r="D118" s="3">
        <f t="shared" si="14"/>
        <v>-8.3994591158495738E-2</v>
      </c>
      <c r="E118" s="3">
        <f t="shared" si="15"/>
        <v>7.8382072809892369E-3</v>
      </c>
      <c r="F118" s="3">
        <f t="shared" si="16"/>
        <v>1.9368818382601724E-2</v>
      </c>
      <c r="G118" s="3">
        <f t="shared" si="17"/>
        <v>-4.5540022252275438E-3</v>
      </c>
      <c r="H118" s="3">
        <f t="shared" si="18"/>
        <v>-8.0770626104746251E-3</v>
      </c>
      <c r="I118" s="3">
        <f t="shared" si="19"/>
        <v>3.1688289610667781E-3</v>
      </c>
      <c r="J118" s="12">
        <f t="shared" si="20"/>
        <v>0.75131037591143424</v>
      </c>
      <c r="K118" s="12">
        <f t="shared" si="21"/>
        <v>0.74347216863044507</v>
      </c>
      <c r="L118" s="12">
        <f t="shared" si="22"/>
        <v>0.72865735247307084</v>
      </c>
      <c r="M118" s="15">
        <f t="shared" si="23"/>
        <v>0.73356558612247869</v>
      </c>
    </row>
    <row r="119" spans="1:13">
      <c r="A119" s="22">
        <v>2.34</v>
      </c>
      <c r="B119" s="23">
        <f t="shared" si="25"/>
        <v>0.71846479306912625</v>
      </c>
      <c r="C119" s="3">
        <f t="shared" si="13"/>
        <v>-1.3743906920468675E-2</v>
      </c>
      <c r="D119" s="3">
        <f t="shared" si="14"/>
        <v>-8.470460699365126E-2</v>
      </c>
      <c r="E119" s="3">
        <f t="shared" si="15"/>
        <v>3.5292059108870386E-3</v>
      </c>
      <c r="F119" s="3">
        <f t="shared" si="16"/>
        <v>2.0040777573859466E-2</v>
      </c>
      <c r="G119" s="3">
        <f t="shared" si="17"/>
        <v>-2.0736823463651985E-3</v>
      </c>
      <c r="H119" s="3">
        <f t="shared" si="18"/>
        <v>-8.736173074900988E-3</v>
      </c>
      <c r="I119" s="3">
        <f t="shared" si="19"/>
        <v>1.4677217699233698E-3</v>
      </c>
      <c r="J119" s="12">
        <f t="shared" si="20"/>
        <v>0.73506828628170129</v>
      </c>
      <c r="K119" s="12">
        <f t="shared" si="21"/>
        <v>0.73153908037081428</v>
      </c>
      <c r="L119" s="12">
        <f t="shared" si="22"/>
        <v>0.71357198514331999</v>
      </c>
      <c r="M119" s="15">
        <f t="shared" si="23"/>
        <v>0.72084043644829765</v>
      </c>
    </row>
    <row r="120" spans="1:13">
      <c r="A120" s="22">
        <v>2.36</v>
      </c>
      <c r="B120" s="23">
        <f t="shared" si="25"/>
        <v>0.70441076577017625</v>
      </c>
      <c r="C120" s="3">
        <f t="shared" si="13"/>
        <v>3.2301858636154409E-3</v>
      </c>
      <c r="D120" s="3">
        <f t="shared" si="14"/>
        <v>-8.4872802407433015E-2</v>
      </c>
      <c r="E120" s="3">
        <f t="shared" si="15"/>
        <v>-8.3055506891891384E-4</v>
      </c>
      <c r="F120" s="3">
        <f t="shared" si="16"/>
        <v>2.0200786419351212E-2</v>
      </c>
      <c r="G120" s="3">
        <f t="shared" si="17"/>
        <v>4.8930870376367064E-4</v>
      </c>
      <c r="H120" s="3">
        <f t="shared" si="18"/>
        <v>-8.8944907145876769E-3</v>
      </c>
      <c r="I120" s="3">
        <f t="shared" si="19"/>
        <v>-3.4770498324284934E-4</v>
      </c>
      <c r="J120" s="12">
        <f t="shared" si="20"/>
        <v>0.71826238891139893</v>
      </c>
      <c r="K120" s="12">
        <f t="shared" si="21"/>
        <v>0.71909294398031787</v>
      </c>
      <c r="L120" s="12">
        <f t="shared" si="22"/>
        <v>0.69840284885720294</v>
      </c>
      <c r="M120" s="15">
        <f t="shared" si="23"/>
        <v>0.70764504455503352</v>
      </c>
    </row>
    <row r="121" spans="1:13">
      <c r="A121" s="22">
        <v>2.38</v>
      </c>
      <c r="B121" s="23">
        <f t="shared" si="25"/>
        <v>0.69007498355693642</v>
      </c>
      <c r="C121" s="3">
        <f t="shared" si="13"/>
        <v>2.0199111039387339E-2</v>
      </c>
      <c r="D121" s="3">
        <f t="shared" si="14"/>
        <v>-8.4498101523177313E-2</v>
      </c>
      <c r="E121" s="3">
        <f t="shared" si="15"/>
        <v>-5.1783704008367759E-3</v>
      </c>
      <c r="F121" s="3">
        <f t="shared" si="16"/>
        <v>1.984475742379524E-2</v>
      </c>
      <c r="G121" s="3">
        <f t="shared" si="17"/>
        <v>3.0327925599763876E-3</v>
      </c>
      <c r="H121" s="3">
        <f t="shared" si="18"/>
        <v>-8.5429401211945637E-3</v>
      </c>
      <c r="I121" s="3">
        <f t="shared" si="19"/>
        <v>-2.1360493000699612E-3</v>
      </c>
      <c r="J121" s="12">
        <f t="shared" si="20"/>
        <v>0.70091876285137134</v>
      </c>
      <c r="K121" s="12">
        <f t="shared" si="21"/>
        <v>0.70609713325220813</v>
      </c>
      <c r="L121" s="12">
        <f t="shared" si="22"/>
        <v>0.68321958326843646</v>
      </c>
      <c r="M121" s="15">
        <f t="shared" si="23"/>
        <v>0.69389857268970101</v>
      </c>
    </row>
    <row r="122" spans="1:13">
      <c r="A122" s="22">
        <v>2.4</v>
      </c>
      <c r="B122" s="23">
        <f t="shared" si="25"/>
        <v>0.67546318055115095</v>
      </c>
      <c r="C122" s="3">
        <f t="shared" si="13"/>
        <v>3.7135721946410093E-2</v>
      </c>
      <c r="D122" s="3">
        <f t="shared" si="14"/>
        <v>-8.3582901147837202E-2</v>
      </c>
      <c r="E122" s="3">
        <f t="shared" si="15"/>
        <v>-9.4517066382826826E-3</v>
      </c>
      <c r="F122" s="3">
        <f t="shared" si="16"/>
        <v>1.8981785502132149E-2</v>
      </c>
      <c r="G122" s="3">
        <f t="shared" si="17"/>
        <v>5.4553685473532447E-3</v>
      </c>
      <c r="H122" s="3">
        <f t="shared" si="18"/>
        <v>-7.701673598618888E-3</v>
      </c>
      <c r="I122" s="3">
        <f t="shared" si="19"/>
        <v>-3.7580186094214535E-3</v>
      </c>
      <c r="J122" s="12">
        <f t="shared" si="20"/>
        <v>0.68306695156900854</v>
      </c>
      <c r="K122" s="12">
        <f t="shared" si="21"/>
        <v>0.69251865820729119</v>
      </c>
      <c r="L122" s="12">
        <f t="shared" si="22"/>
        <v>0.66808150415780576</v>
      </c>
      <c r="M122" s="15">
        <f t="shared" si="23"/>
        <v>0.67954119636584609</v>
      </c>
    </row>
    <row r="123" spans="1:13">
      <c r="A123" s="22">
        <v>2.42</v>
      </c>
      <c r="B123" s="23">
        <f t="shared" si="25"/>
        <v>0.66058120127920072</v>
      </c>
      <c r="C123" s="3">
        <f t="shared" si="13"/>
        <v>5.401292362018343E-2</v>
      </c>
      <c r="D123" s="3">
        <f t="shared" si="14"/>
        <v>-8.213305544059725E-2</v>
      </c>
      <c r="E123" s="3">
        <f t="shared" si="15"/>
        <v>-1.358910154725201E-2</v>
      </c>
      <c r="F123" s="3">
        <f t="shared" si="16"/>
        <v>1.7633915645982327E-2</v>
      </c>
      <c r="G123" s="3">
        <f t="shared" si="17"/>
        <v>7.6604562061580502E-3</v>
      </c>
      <c r="H123" s="3">
        <f t="shared" si="18"/>
        <v>-6.4189159513130482E-3</v>
      </c>
      <c r="I123" s="3">
        <f t="shared" si="19"/>
        <v>-5.0872791436451454E-3</v>
      </c>
      <c r="J123" s="12">
        <f t="shared" si="20"/>
        <v>0.66473990418799522</v>
      </c>
      <c r="K123" s="12">
        <f t="shared" si="21"/>
        <v>0.67832900573524724</v>
      </c>
      <c r="L123" s="12">
        <f t="shared" si="22"/>
        <v>0.65303463388310679</v>
      </c>
      <c r="M123" s="15">
        <f t="shared" si="23"/>
        <v>0.66454082897806499</v>
      </c>
    </row>
    <row r="124" spans="1:13">
      <c r="A124" s="22">
        <v>2.44</v>
      </c>
      <c r="B124" s="23">
        <f t="shared" si="25"/>
        <v>0.64543499833437068</v>
      </c>
      <c r="C124" s="3">
        <f t="shared" si="13"/>
        <v>7.080371613830698E-2</v>
      </c>
      <c r="D124" s="3">
        <f t="shared" si="14"/>
        <v>-8.0157838466232742E-2</v>
      </c>
      <c r="E124" s="3">
        <f t="shared" si="15"/>
        <v>-1.7531048100931177E-2</v>
      </c>
      <c r="F124" s="3">
        <f t="shared" si="16"/>
        <v>1.5835579774784038E-2</v>
      </c>
      <c r="G124" s="3">
        <f t="shared" si="17"/>
        <v>9.5601456499908016E-3</v>
      </c>
      <c r="H124" s="3">
        <f t="shared" si="18"/>
        <v>-4.7682000431687171E-3</v>
      </c>
      <c r="I124" s="3">
        <f t="shared" si="19"/>
        <v>-6.020295964988839E-3</v>
      </c>
      <c r="J124" s="12">
        <f t="shared" si="20"/>
        <v>0.64597389469550714</v>
      </c>
      <c r="K124" s="12">
        <f t="shared" si="21"/>
        <v>0.66350494279643835</v>
      </c>
      <c r="L124" s="12">
        <f t="shared" si="22"/>
        <v>0.63810921737166348</v>
      </c>
      <c r="M124" s="15">
        <f t="shared" si="23"/>
        <v>0.64889771337982105</v>
      </c>
    </row>
    <row r="125" spans="1:13">
      <c r="A125" s="22">
        <v>2.46</v>
      </c>
      <c r="B125" s="23">
        <f t="shared" si="25"/>
        <v>0.63003062999589221</v>
      </c>
      <c r="C125" s="3">
        <f t="shared" si="13"/>
        <v>8.7481237814596449E-2</v>
      </c>
      <c r="D125" s="3">
        <f t="shared" si="14"/>
        <v>-7.766988487274383E-2</v>
      </c>
      <c r="E125" s="3">
        <f t="shared" si="15"/>
        <v>-2.1220850353095923E-2</v>
      </c>
      <c r="F125" s="3">
        <f t="shared" si="16"/>
        <v>1.3632717157493816E-2</v>
      </c>
      <c r="G125" s="3">
        <f t="shared" si="17"/>
        <v>1.1078702255542607E-2</v>
      </c>
      <c r="H125" s="3">
        <f t="shared" si="18"/>
        <v>-2.844151595928701E-3</v>
      </c>
      <c r="I125" s="3">
        <f t="shared" si="19"/>
        <v>-6.484397211140679E-3</v>
      </c>
      <c r="J125" s="12">
        <f t="shared" si="20"/>
        <v>0.62680841942572874</v>
      </c>
      <c r="K125" s="12">
        <f t="shared" si="21"/>
        <v>0.64802926977882469</v>
      </c>
      <c r="L125" s="12">
        <f t="shared" si="22"/>
        <v>0.62331785036578824</v>
      </c>
      <c r="M125" s="15">
        <f t="shared" si="23"/>
        <v>0.6326463991728577</v>
      </c>
    </row>
    <row r="126" spans="1:13">
      <c r="A126" s="22">
        <v>2.48</v>
      </c>
      <c r="B126" s="23">
        <f t="shared" si="25"/>
        <v>0.61437425780571175</v>
      </c>
      <c r="C126" s="3">
        <f t="shared" si="13"/>
        <v>0.10401880817205131</v>
      </c>
      <c r="D126" s="3">
        <f t="shared" si="14"/>
        <v>-7.4685109072725381E-2</v>
      </c>
      <c r="E126" s="3">
        <f t="shared" si="15"/>
        <v>-2.4605438880501224E-2</v>
      </c>
      <c r="F126" s="3">
        <f t="shared" si="16"/>
        <v>1.1081600874057794E-2</v>
      </c>
      <c r="G126" s="3">
        <f t="shared" si="17"/>
        <v>1.215558596303255E-2</v>
      </c>
      <c r="H126" s="3">
        <f t="shared" si="18"/>
        <v>-7.5706485955438958E-4</v>
      </c>
      <c r="I126" s="3">
        <f t="shared" si="19"/>
        <v>-6.443434442879049E-3</v>
      </c>
      <c r="J126" s="12">
        <f t="shared" si="20"/>
        <v>0.60728607326825546</v>
      </c>
      <c r="K126" s="12">
        <f t="shared" si="21"/>
        <v>0.63189151214875672</v>
      </c>
      <c r="L126" s="12">
        <f t="shared" si="22"/>
        <v>0.6086543253116663</v>
      </c>
      <c r="M126" s="15">
        <f t="shared" si="23"/>
        <v>0.61585482461409979</v>
      </c>
    </row>
    <row r="127" spans="1:13">
      <c r="A127" s="22">
        <v>2.5</v>
      </c>
      <c r="B127" s="23">
        <f t="shared" si="25"/>
        <v>0.59847214410395655</v>
      </c>
      <c r="C127" s="3">
        <f t="shared" si="13"/>
        <v>0.12038997062592649</v>
      </c>
      <c r="D127" s="3">
        <f t="shared" si="14"/>
        <v>-7.1222603445435947E-2</v>
      </c>
      <c r="E127" s="3">
        <f t="shared" si="15"/>
        <v>-2.7636134065976332E-2</v>
      </c>
      <c r="F127" s="3">
        <f t="shared" si="16"/>
        <v>8.2474002952042814E-3</v>
      </c>
      <c r="G127" s="3">
        <f t="shared" si="17"/>
        <v>1.2747864817346084E-2</v>
      </c>
      <c r="H127" s="3">
        <f t="shared" si="18"/>
        <v>1.3734199009063377E-3</v>
      </c>
      <c r="I127" s="3">
        <f t="shared" si="19"/>
        <v>-5.9005982143150015E-3</v>
      </c>
      <c r="J127" s="12">
        <f t="shared" si="20"/>
        <v>0.58745240518709085</v>
      </c>
      <c r="K127" s="12">
        <f t="shared" si="21"/>
        <v>0.61508853925306717</v>
      </c>
      <c r="L127" s="12">
        <f t="shared" si="22"/>
        <v>0.59409327414051682</v>
      </c>
      <c r="M127" s="15">
        <f t="shared" si="23"/>
        <v>0.59862045245392548</v>
      </c>
    </row>
    <row r="128" spans="1:13">
      <c r="A128" s="22">
        <v>2.52</v>
      </c>
      <c r="B128" s="23">
        <f t="shared" si="25"/>
        <v>0.58233064952408187</v>
      </c>
      <c r="C128" s="3">
        <f t="shared" si="13"/>
        <v>0.13656853480862421</v>
      </c>
      <c r="D128" s="3">
        <f t="shared" si="14"/>
        <v>-6.7304516210725376E-2</v>
      </c>
      <c r="E128" s="3">
        <f t="shared" si="15"/>
        <v>-3.0269346244131811E-2</v>
      </c>
      <c r="F128" s="3">
        <f t="shared" si="16"/>
        <v>5.2025163026339404E-3</v>
      </c>
      <c r="G128" s="3">
        <f t="shared" si="17"/>
        <v>1.2831926529605736E-2</v>
      </c>
      <c r="H128" s="3">
        <f t="shared" si="18"/>
        <v>3.4251746698900627E-3</v>
      </c>
      <c r="I128" s="3">
        <f t="shared" si="19"/>
        <v>-4.898169563429461E-3</v>
      </c>
      <c r="J128" s="12">
        <f t="shared" si="20"/>
        <v>0.5673557537696825</v>
      </c>
      <c r="K128" s="12">
        <f t="shared" si="21"/>
        <v>0.59762510001381441</v>
      </c>
      <c r="L128" s="12">
        <f t="shared" si="22"/>
        <v>0.57959065718157465</v>
      </c>
      <c r="M128" s="15">
        <f t="shared" si="23"/>
        <v>0.58106365207511412</v>
      </c>
    </row>
    <row r="129" spans="1:13">
      <c r="A129" s="22">
        <v>2.54</v>
      </c>
      <c r="B129" s="23">
        <f t="shared" si="25"/>
        <v>0.5659562304487028</v>
      </c>
      <c r="C129" s="3">
        <f t="shared" si="13"/>
        <v>0.15252861846869509</v>
      </c>
      <c r="D129" s="3">
        <f t="shared" si="14"/>
        <v>-6.2955909756010758E-2</v>
      </c>
      <c r="E129" s="3">
        <f t="shared" si="15"/>
        <v>-3.2467202639673343E-2</v>
      </c>
      <c r="F129" s="3">
        <f t="shared" si="16"/>
        <v>2.0247317771291502E-3</v>
      </c>
      <c r="G129" s="3">
        <f t="shared" si="17"/>
        <v>1.2404419824615789E-2</v>
      </c>
      <c r="H129" s="3">
        <f t="shared" si="18"/>
        <v>5.2805845538245995E-3</v>
      </c>
      <c r="I129" s="3">
        <f t="shared" si="19"/>
        <v>-3.5142267790893508E-3</v>
      </c>
      <c r="J129" s="12">
        <f t="shared" si="20"/>
        <v>0.54704706365489708</v>
      </c>
      <c r="K129" s="12">
        <f t="shared" si="21"/>
        <v>0.57951426629457037</v>
      </c>
      <c r="L129" s="12">
        <f t="shared" si="22"/>
        <v>0.56508511469282552</v>
      </c>
      <c r="M129" s="15">
        <f t="shared" si="23"/>
        <v>0.56331875691809019</v>
      </c>
    </row>
    <row r="130" spans="1:13">
      <c r="A130" s="22">
        <v>2.56</v>
      </c>
      <c r="B130" s="23">
        <f t="shared" si="25"/>
        <v>0.54935543642712659</v>
      </c>
      <c r="C130" s="3">
        <f t="shared" si="13"/>
        <v>0.16824468887691929</v>
      </c>
      <c r="D130" s="3">
        <f t="shared" si="14"/>
        <v>-5.8204600322525134E-2</v>
      </c>
      <c r="E130" s="3">
        <f t="shared" si="15"/>
        <v>-3.4198092081238474E-2</v>
      </c>
      <c r="F130" s="3">
        <f t="shared" si="16"/>
        <v>-1.2047753988349082E-3</v>
      </c>
      <c r="G130" s="3">
        <f t="shared" si="17"/>
        <v>1.1482388045628747E-2</v>
      </c>
      <c r="H130" s="3">
        <f t="shared" si="18"/>
        <v>6.8332899432037306E-3</v>
      </c>
      <c r="I130" s="3">
        <f t="shared" si="19"/>
        <v>-1.8565639515728675E-3</v>
      </c>
      <c r="J130" s="12">
        <f t="shared" si="20"/>
        <v>0.5265796838131872</v>
      </c>
      <c r="K130" s="12">
        <f t="shared" si="21"/>
        <v>0.56077777589442568</v>
      </c>
      <c r="L130" s="12">
        <f t="shared" si="22"/>
        <v>0.55050016324763185</v>
      </c>
      <c r="M130" s="15">
        <f t="shared" si="23"/>
        <v>0.54552343725600105</v>
      </c>
    </row>
    <row r="131" spans="1:13">
      <c r="A131" s="22">
        <v>2.58</v>
      </c>
      <c r="B131" s="23">
        <f t="shared" si="25"/>
        <v>0.53253490755562116</v>
      </c>
      <c r="C131" s="3">
        <f t="shared" ref="C131:C194" si="26">((4/PI())*(COS(2*1*A131)/(4*(1^2)-1)))</f>
        <v>0.18369160367322648</v>
      </c>
      <c r="D131" s="3">
        <f t="shared" ref="D131:D194" si="27">((4/PI())*(COS(2*2*A131)/(4*(2^2)-1)))</f>
        <v>-5.3080980076299314E-2</v>
      </c>
      <c r="E131" s="3">
        <f t="shared" ref="E131:E194" si="28">((4/PI())*(COS(2*3*A131)/(4*(3^2)-1)))</f>
        <v>-3.5437119656285224E-2</v>
      </c>
      <c r="F131" s="3">
        <f t="shared" ref="F131:F194" si="29">((4/PI())*(COS(2*4*A131)/(4*(4^2)-1)))</f>
        <v>-4.4035060652682975E-3</v>
      </c>
      <c r="G131" s="3">
        <f t="shared" ref="G131:G194" si="30">((4/PI())*(COS(2*5*A131)/(4*(5^2)-1)))</f>
        <v>1.0102589690033326E-2</v>
      </c>
      <c r="H131" s="3">
        <f t="shared" ref="H131:H194" si="31">((4/PI())*(COS(2*6*A131)/(4*(6^2)-1)))</f>
        <v>7.9942834761919206E-3</v>
      </c>
      <c r="I131" s="3">
        <f t="shared" ref="I131:I194" si="32">((4/PI())*(COS(2*7*A131)/(4*(7^2)-1)))</f>
        <v>-5.4294985372325563E-5</v>
      </c>
      <c r="J131" s="12">
        <f t="shared" ref="J131:J194" si="33">(2/PI())-SUM(C131:D131)</f>
        <v>0.50600914877065417</v>
      </c>
      <c r="K131" s="12">
        <f t="shared" ref="J131:K194" si="34">(2/PI())-SUM(C131:E131)</f>
        <v>0.54144626842693944</v>
      </c>
      <c r="L131" s="12">
        <f t="shared" ref="L131:L194" si="35">(2/PI())-SUM(C131:G131)</f>
        <v>0.53574718480217443</v>
      </c>
      <c r="M131" s="15">
        <f t="shared" ref="M131:M194" si="36">(2/PI())-SUM(C131:I131)</f>
        <v>0.52780719631135486</v>
      </c>
    </row>
    <row r="132" spans="1:13">
      <c r="A132" s="22">
        <v>2.6</v>
      </c>
      <c r="B132" s="23">
        <f t="shared" si="25"/>
        <v>0.51550137182146416</v>
      </c>
      <c r="C132" s="3">
        <f t="shared" si="26"/>
        <v>0.1988446510891087</v>
      </c>
      <c r="D132" s="3">
        <f t="shared" si="27"/>
        <v>-4.761782270201588E-2</v>
      </c>
      <c r="E132" s="3">
        <f t="shared" si="28"/>
        <v>-3.6166464767855039E-2</v>
      </c>
      <c r="F132" s="3">
        <f t="shared" si="29"/>
        <v>-7.4897472614509275E-3</v>
      </c>
      <c r="G132" s="3">
        <f t="shared" si="30"/>
        <v>8.320032964061596E-3</v>
      </c>
      <c r="H132" s="3">
        <f t="shared" si="31"/>
        <v>8.6970123011108728E-3</v>
      </c>
      <c r="I132" s="3">
        <f t="shared" si="32"/>
        <v>1.7522029696426683E-3</v>
      </c>
      <c r="J132" s="12">
        <f t="shared" si="33"/>
        <v>0.48539294398048854</v>
      </c>
      <c r="K132" s="12">
        <f t="shared" si="34"/>
        <v>0.52155940874834361</v>
      </c>
      <c r="L132" s="12">
        <f t="shared" si="35"/>
        <v>0.52072912304573293</v>
      </c>
      <c r="M132" s="15">
        <f t="shared" si="36"/>
        <v>0.51027990777497934</v>
      </c>
    </row>
    <row r="133" spans="1:13">
      <c r="A133" s="22">
        <v>2.62</v>
      </c>
      <c r="B133" s="23">
        <f t="shared" si="25"/>
        <v>0.49826164241183857</v>
      </c>
      <c r="C133" s="3">
        <f t="shared" si="26"/>
        <v>0.21367958948117821</v>
      </c>
      <c r="D133" s="3">
        <f t="shared" si="27"/>
        <v>-4.1850073763270747E-2</v>
      </c>
      <c r="E133" s="3">
        <f t="shared" si="28"/>
        <v>-3.6375637443376928E-2</v>
      </c>
      <c r="F133" s="3">
        <f t="shared" si="29"/>
        <v>-1.0384659618916181E-2</v>
      </c>
      <c r="G133" s="3">
        <f t="shared" si="30"/>
        <v>6.2057827791949793E-3</v>
      </c>
      <c r="H133" s="3">
        <f t="shared" si="31"/>
        <v>8.9011931554565226E-3</v>
      </c>
      <c r="I133" s="3">
        <f t="shared" si="32"/>
        <v>3.4222233713711091E-3</v>
      </c>
      <c r="J133" s="12">
        <f t="shared" si="33"/>
        <v>0.46479025664967388</v>
      </c>
      <c r="K133" s="12">
        <f t="shared" si="34"/>
        <v>0.50116589409305079</v>
      </c>
      <c r="L133" s="12">
        <f t="shared" si="35"/>
        <v>0.50534477093277208</v>
      </c>
      <c r="M133" s="15">
        <f t="shared" si="36"/>
        <v>0.49302135440594441</v>
      </c>
    </row>
    <row r="134" spans="1:13">
      <c r="A134" s="22">
        <v>2.64</v>
      </c>
      <c r="B134" s="23">
        <f t="shared" si="25"/>
        <v>0.48082261498864826</v>
      </c>
      <c r="C134" s="3">
        <f t="shared" si="26"/>
        <v>0.22817268611262584</v>
      </c>
      <c r="D134" s="3">
        <f t="shared" si="27"/>
        <v>-3.5814627170221644E-2</v>
      </c>
      <c r="E134" s="3">
        <f t="shared" si="28"/>
        <v>-3.6061629209092699E-2</v>
      </c>
      <c r="F134" s="3">
        <f t="shared" si="29"/>
        <v>-1.3014291347275464E-2</v>
      </c>
      <c r="G134" s="3">
        <f t="shared" si="30"/>
        <v>3.8441276184019075E-3</v>
      </c>
      <c r="H134" s="3">
        <f t="shared" si="31"/>
        <v>8.595121565664901E-3</v>
      </c>
      <c r="I134" s="3">
        <f t="shared" si="32"/>
        <v>4.8256897946981799E-3</v>
      </c>
      <c r="J134" s="12">
        <f t="shared" si="33"/>
        <v>0.44426171342517717</v>
      </c>
      <c r="K134" s="12">
        <f t="shared" si="34"/>
        <v>0.4803233426342699</v>
      </c>
      <c r="L134" s="12">
        <f t="shared" si="35"/>
        <v>0.48949350636314343</v>
      </c>
      <c r="M134" s="15">
        <f t="shared" si="36"/>
        <v>0.47607269500278038</v>
      </c>
    </row>
    <row r="135" spans="1:13">
      <c r="A135" s="22">
        <v>2.66</v>
      </c>
      <c r="B135" s="23">
        <f t="shared" si="25"/>
        <v>0.46319126493034518</v>
      </c>
      <c r="C135" s="3">
        <f t="shared" si="26"/>
        <v>0.24230075512053686</v>
      </c>
      <c r="D135" s="3">
        <f t="shared" si="27"/>
        <v>-2.9550089184467433E-2</v>
      </c>
      <c r="E135" s="3">
        <f t="shared" si="28"/>
        <v>-3.522895636011758E-2</v>
      </c>
      <c r="F135" s="3">
        <f t="shared" si="29"/>
        <v>-1.5311467364743188E-2</v>
      </c>
      <c r="G135" s="3">
        <f t="shared" si="30"/>
        <v>1.3292192203093404E-3</v>
      </c>
      <c r="H135" s="3">
        <f t="shared" si="31"/>
        <v>7.7963427949433745E-3</v>
      </c>
      <c r="I135" s="3">
        <f t="shared" si="32"/>
        <v>5.8532874702198357E-3</v>
      </c>
      <c r="J135" s="12">
        <f t="shared" si="33"/>
        <v>0.42386910643151199</v>
      </c>
      <c r="K135" s="12">
        <f t="shared" si="34"/>
        <v>0.45909806279162957</v>
      </c>
      <c r="L135" s="12">
        <f t="shared" si="35"/>
        <v>0.4730803109360634</v>
      </c>
      <c r="M135" s="15">
        <f t="shared" si="36"/>
        <v>0.45943068067090015</v>
      </c>
    </row>
    <row r="136" spans="1:13">
      <c r="A136" s="22">
        <v>2.68</v>
      </c>
      <c r="B136" s="23">
        <f t="shared" si="25"/>
        <v>0.44537464454187115</v>
      </c>
      <c r="C136" s="3">
        <f t="shared" si="26"/>
        <v>0.25604119460832614</v>
      </c>
      <c r="D136" s="3">
        <f t="shared" si="27"/>
        <v>-2.3096531470721784E-2</v>
      </c>
      <c r="E136" s="3">
        <f t="shared" si="28"/>
        <v>-3.3889595003794744E-2</v>
      </c>
      <c r="F136" s="3">
        <f t="shared" si="29"/>
        <v>-1.721750531470451E-2</v>
      </c>
      <c r="G136" s="3">
        <f t="shared" si="30"/>
        <v>-1.2386809535031495E-3</v>
      </c>
      <c r="H136" s="3">
        <f t="shared" si="31"/>
        <v>6.5506460777201092E-3</v>
      </c>
      <c r="I136" s="3">
        <f t="shared" si="32"/>
        <v>6.4249777158039518E-3</v>
      </c>
      <c r="J136" s="12">
        <f t="shared" si="33"/>
        <v>0.40367510922997701</v>
      </c>
      <c r="K136" s="12">
        <f t="shared" si="34"/>
        <v>0.43756470423377175</v>
      </c>
      <c r="L136" s="12">
        <f t="shared" si="35"/>
        <v>0.45602089050197941</v>
      </c>
      <c r="M136" s="15">
        <f t="shared" si="36"/>
        <v>0.44304526670845534</v>
      </c>
    </row>
    <row r="137" spans="1:13">
      <c r="A137" s="22">
        <v>2.7</v>
      </c>
      <c r="B137" s="23">
        <f t="shared" si="25"/>
        <v>0.42737988023382978</v>
      </c>
      <c r="C137" s="3">
        <f t="shared" si="26"/>
        <v>0.26937202280395045</v>
      </c>
      <c r="D137" s="3">
        <f t="shared" si="27"/>
        <v>-1.6495234774907816E-2</v>
      </c>
      <c r="E137" s="3">
        <f t="shared" si="28"/>
        <v>-3.2062808810597317E-2</v>
      </c>
      <c r="F137" s="3">
        <f t="shared" si="29"/>
        <v>-1.8683714631939113E-2</v>
      </c>
      <c r="G137" s="3">
        <f t="shared" si="30"/>
        <v>-3.7571988265832561E-3</v>
      </c>
      <c r="H137" s="3">
        <f t="shared" si="31"/>
        <v>4.9294397952667031E-3</v>
      </c>
      <c r="I137" s="3">
        <f t="shared" si="32"/>
        <v>6.4962320793779662E-3</v>
      </c>
      <c r="J137" s="12">
        <f t="shared" si="33"/>
        <v>0.38374298433853876</v>
      </c>
      <c r="K137" s="12">
        <f t="shared" si="34"/>
        <v>0.41580579314913607</v>
      </c>
      <c r="L137" s="12">
        <f t="shared" si="35"/>
        <v>0.43824670660765841</v>
      </c>
      <c r="M137" s="15">
        <f t="shared" si="36"/>
        <v>0.4268210347330138</v>
      </c>
    </row>
    <row r="138" spans="1:13">
      <c r="A138" s="22">
        <v>2.72</v>
      </c>
      <c r="B138" s="23">
        <f t="shared" si="25"/>
        <v>0.40921416967201729</v>
      </c>
      <c r="C138" s="3">
        <f t="shared" si="26"/>
        <v>0.28227191322605516</v>
      </c>
      <c r="D138" s="3">
        <f t="shared" si="27"/>
        <v>-9.7884248682590415E-3</v>
      </c>
      <c r="E138" s="3">
        <f t="shared" si="28"/>
        <v>-2.9774871949990227E-2</v>
      </c>
      <c r="F138" s="3">
        <f t="shared" si="29"/>
        <v>-1.9672640364204894E-2</v>
      </c>
      <c r="G138" s="3">
        <f t="shared" si="30"/>
        <v>-6.1259290389740536E-3</v>
      </c>
      <c r="H138" s="3">
        <f t="shared" si="31"/>
        <v>3.0256580580586721E-3</v>
      </c>
      <c r="I138" s="3">
        <f t="shared" si="32"/>
        <v>6.0615006210262088E-3</v>
      </c>
      <c r="J138" s="12">
        <f t="shared" si="33"/>
        <v>0.36413628400978526</v>
      </c>
      <c r="K138" s="12">
        <f t="shared" si="34"/>
        <v>0.39391115595977549</v>
      </c>
      <c r="L138" s="12">
        <f t="shared" si="35"/>
        <v>0.41970972536295448</v>
      </c>
      <c r="M138" s="15">
        <f t="shared" si="36"/>
        <v>0.41062256668386954</v>
      </c>
    </row>
    <row r="139" spans="1:13">
      <c r="A139" s="22">
        <v>2.74</v>
      </c>
      <c r="B139" s="23">
        <f t="shared" si="25"/>
        <v>0.39088477889845219</v>
      </c>
      <c r="C139" s="3">
        <f t="shared" si="26"/>
        <v>0.29472022880179488</v>
      </c>
      <c r="D139" s="3">
        <f t="shared" si="27"/>
        <v>-3.0190024464833952E-3</v>
      </c>
      <c r="E139" s="3">
        <f t="shared" si="28"/>
        <v>-2.7058691196189297E-2</v>
      </c>
      <c r="F139" s="3">
        <f t="shared" si="29"/>
        <v>-2.015901997522029E-2</v>
      </c>
      <c r="G139" s="3">
        <f t="shared" si="30"/>
        <v>-8.2504377920678742E-3</v>
      </c>
      <c r="H139" s="3">
        <f t="shared" si="31"/>
        <v>9.4843334615211082E-4</v>
      </c>
      <c r="I139" s="3">
        <f t="shared" si="32"/>
        <v>5.1546441929447642E-3</v>
      </c>
      <c r="J139" s="12">
        <f t="shared" si="33"/>
        <v>0.3449185460122699</v>
      </c>
      <c r="K139" s="12">
        <f t="shared" si="34"/>
        <v>0.37197723720845921</v>
      </c>
      <c r="L139" s="12">
        <f t="shared" si="35"/>
        <v>0.40038669497574741</v>
      </c>
      <c r="M139" s="15">
        <f t="shared" si="36"/>
        <v>0.39428361743665052</v>
      </c>
    </row>
    <row r="140" spans="1:13">
      <c r="A140" s="22">
        <v>2.76</v>
      </c>
      <c r="B140" s="23">
        <f t="shared" si="25"/>
        <v>0.3723990394250557</v>
      </c>
      <c r="C140" s="3">
        <f t="shared" si="26"/>
        <v>0.30669705488174703</v>
      </c>
      <c r="D140" s="3">
        <f t="shared" si="27"/>
        <v>3.7697312882860302E-3</v>
      </c>
      <c r="E140" s="3">
        <f t="shared" si="28"/>
        <v>-2.3953332638969302E-2</v>
      </c>
      <c r="F140" s="3">
        <f t="shared" si="29"/>
        <v>-2.0130428687098564E-2</v>
      </c>
      <c r="G140" s="3">
        <f t="shared" si="30"/>
        <v>-1.0046027626153944E-2</v>
      </c>
      <c r="H140" s="3">
        <f t="shared" si="31"/>
        <v>-1.1831594065915595E-3</v>
      </c>
      <c r="I140" s="3">
        <f t="shared" si="32"/>
        <v>3.846297047346973E-3</v>
      </c>
      <c r="J140" s="12">
        <f t="shared" si="33"/>
        <v>0.32615298619754834</v>
      </c>
      <c r="K140" s="12">
        <f t="shared" si="34"/>
        <v>0.35010631883651766</v>
      </c>
      <c r="L140" s="12">
        <f t="shared" si="35"/>
        <v>0.38028277514977016</v>
      </c>
      <c r="M140" s="15">
        <f t="shared" si="36"/>
        <v>0.37761963750901478</v>
      </c>
    </row>
    <row r="141" spans="1:13">
      <c r="A141" s="22">
        <v>2.78</v>
      </c>
      <c r="B141" s="23">
        <f t="shared" si="25"/>
        <v>0.35376434530114309</v>
      </c>
      <c r="C141" s="3">
        <f t="shared" si="26"/>
        <v>0.31818323109910429</v>
      </c>
      <c r="D141" s="3">
        <f t="shared" si="27"/>
        <v>1.0534351607415319E-2</v>
      </c>
      <c r="E141" s="3">
        <f t="shared" si="28"/>
        <v>-2.0503459806708615E-2</v>
      </c>
      <c r="F141" s="3">
        <f t="shared" si="29"/>
        <v>-1.9587596876681924E-2</v>
      </c>
      <c r="G141" s="3">
        <f t="shared" si="30"/>
        <v>-1.1441114040858699E-2</v>
      </c>
      <c r="H141" s="3">
        <f t="shared" si="31"/>
        <v>-3.246928670003721E-3</v>
      </c>
      <c r="I141" s="3">
        <f t="shared" si="32"/>
        <v>2.2383651964782147E-3</v>
      </c>
      <c r="J141" s="12">
        <f t="shared" si="33"/>
        <v>0.30790218966106175</v>
      </c>
      <c r="K141" s="12">
        <f t="shared" si="34"/>
        <v>0.32840564946777034</v>
      </c>
      <c r="L141" s="12">
        <f t="shared" si="35"/>
        <v>0.35943436038531096</v>
      </c>
      <c r="M141" s="15">
        <f t="shared" si="36"/>
        <v>0.36044292385883647</v>
      </c>
    </row>
    <row r="142" spans="1:13">
      <c r="A142" s="22">
        <v>2.8</v>
      </c>
      <c r="B142" s="23">
        <f t="shared" si="25"/>
        <v>0.33498815015590511</v>
      </c>
      <c r="C142" s="3">
        <f t="shared" si="26"/>
        <v>0.32916038202217229</v>
      </c>
      <c r="D142" s="3">
        <f t="shared" si="27"/>
        <v>1.7231588025840631E-2</v>
      </c>
      <c r="E142" s="3">
        <f t="shared" si="28"/>
        <v>-1.6758691282996719E-2</v>
      </c>
      <c r="F142" s="3">
        <f t="shared" si="29"/>
        <v>-1.8544391417748655E-2</v>
      </c>
      <c r="G142" s="3">
        <f t="shared" si="30"/>
        <v>-1.2380079343277601E-2</v>
      </c>
      <c r="H142" s="3">
        <f t="shared" si="31"/>
        <v>-5.124570831029204E-3</v>
      </c>
      <c r="I142" s="3">
        <f t="shared" si="32"/>
        <v>4.5608904265487975E-4</v>
      </c>
      <c r="J142" s="12">
        <f t="shared" si="33"/>
        <v>0.29022780231956846</v>
      </c>
      <c r="K142" s="12">
        <f t="shared" si="34"/>
        <v>0.30698649360256519</v>
      </c>
      <c r="L142" s="12">
        <f t="shared" si="35"/>
        <v>0.33791096436359147</v>
      </c>
      <c r="M142" s="15">
        <f t="shared" si="36"/>
        <v>0.34257944615196578</v>
      </c>
    </row>
    <row r="143" spans="1:13">
      <c r="A143" s="22">
        <v>2.82</v>
      </c>
      <c r="B143" s="23">
        <f t="shared" si="25"/>
        <v>0.31607796421705381</v>
      </c>
      <c r="C143" s="3">
        <f t="shared" si="26"/>
        <v>0.33961094655114116</v>
      </c>
      <c r="D143" s="3">
        <f t="shared" si="27"/>
        <v>2.3818601085508134E-2</v>
      </c>
      <c r="E143" s="3">
        <f t="shared" si="28"/>
        <v>-1.2772887056027377E-2</v>
      </c>
      <c r="F143" s="3">
        <f t="shared" si="29"/>
        <v>-1.7027461445714664E-2</v>
      </c>
      <c r="G143" s="3">
        <f t="shared" si="30"/>
        <v>-1.2825489949879532E-2</v>
      </c>
      <c r="H143" s="3">
        <f t="shared" si="31"/>
        <v>-6.7084518359917097E-3</v>
      </c>
      <c r="I143" s="3">
        <f t="shared" si="32"/>
        <v>-1.3617114868833644E-3</v>
      </c>
      <c r="J143" s="12">
        <f t="shared" si="33"/>
        <v>0.27319022473093207</v>
      </c>
      <c r="K143" s="12">
        <f t="shared" si="34"/>
        <v>0.28596311178695943</v>
      </c>
      <c r="L143" s="12">
        <f t="shared" si="35"/>
        <v>0.31581606318255362</v>
      </c>
      <c r="M143" s="15">
        <f t="shared" si="36"/>
        <v>0.3238862265054287</v>
      </c>
    </row>
    <row r="144" spans="1:13">
      <c r="A144" s="22">
        <v>2.84</v>
      </c>
      <c r="B144" s="23">
        <f t="shared" si="25"/>
        <v>0.2970413513068324</v>
      </c>
      <c r="C144" s="3">
        <f t="shared" si="26"/>
        <v>0.3495182060120996</v>
      </c>
      <c r="D144" s="3">
        <f t="shared" si="27"/>
        <v>3.0253256381711231E-2</v>
      </c>
      <c r="E144" s="3">
        <f t="shared" si="28"/>
        <v>-8.6033738650233733E-3</v>
      </c>
      <c r="F144" s="3">
        <f t="shared" si="29"/>
        <v>-1.5075557593923573E-2</v>
      </c>
      <c r="G144" s="3">
        <f t="shared" si="30"/>
        <v>-1.2759588745353745E-2</v>
      </c>
      <c r="H144" s="3">
        <f t="shared" si="31"/>
        <v>-7.907777210499926E-3</v>
      </c>
      <c r="I144" s="3">
        <f t="shared" si="32"/>
        <v>-3.0734495024138859E-3</v>
      </c>
      <c r="J144" s="12">
        <f t="shared" si="33"/>
        <v>0.25684830997377056</v>
      </c>
      <c r="K144" s="12">
        <f t="shared" si="34"/>
        <v>0.26545168383879392</v>
      </c>
      <c r="L144" s="12">
        <f t="shared" si="35"/>
        <v>0.29328683017807128</v>
      </c>
      <c r="M144" s="15">
        <f t="shared" si="36"/>
        <v>0.30426805689098507</v>
      </c>
    </row>
    <row r="145" spans="1:13">
      <c r="A145" s="22">
        <v>2.86</v>
      </c>
      <c r="B145" s="23">
        <f t="shared" si="25"/>
        <v>0.27788592581658678</v>
      </c>
      <c r="C145" s="3">
        <f t="shared" si="26"/>
        <v>0.35886631090334598</v>
      </c>
      <c r="D145" s="3">
        <f t="shared" si="27"/>
        <v>3.6494394079492586E-2</v>
      </c>
      <c r="E145" s="3">
        <f t="shared" si="28"/>
        <v>-4.3101206853219387E-3</v>
      </c>
      <c r="F145" s="3">
        <f t="shared" si="29"/>
        <v>-1.2738542091929279E-2</v>
      </c>
      <c r="G145" s="3">
        <f t="shared" si="30"/>
        <v>-1.2185003002761404E-2</v>
      </c>
      <c r="H145" s="3">
        <f t="shared" si="31"/>
        <v>-8.65379676646434E-3</v>
      </c>
      <c r="I145" s="3">
        <f t="shared" si="32"/>
        <v>-4.5457992304534295E-3</v>
      </c>
      <c r="J145" s="12">
        <f t="shared" si="33"/>
        <v>0.24125906738474284</v>
      </c>
      <c r="K145" s="12">
        <f t="shared" si="34"/>
        <v>0.24556918807006478</v>
      </c>
      <c r="L145" s="12">
        <f t="shared" si="35"/>
        <v>0.27049273316475547</v>
      </c>
      <c r="M145" s="15">
        <f t="shared" si="36"/>
        <v>0.28369232916167325</v>
      </c>
    </row>
    <row r="146" spans="1:13">
      <c r="A146" s="22">
        <v>2.88</v>
      </c>
      <c r="B146" s="23">
        <f t="shared" si="25"/>
        <v>0.25861934966111083</v>
      </c>
      <c r="C146" s="3">
        <f t="shared" si="26"/>
        <v>0.36764030625121041</v>
      </c>
      <c r="D146" s="3">
        <f t="shared" si="27"/>
        <v>4.2502092196125621E-2</v>
      </c>
      <c r="E146" s="3">
        <f t="shared" si="28"/>
        <v>4.5123789103362705E-5</v>
      </c>
      <c r="F146" s="3">
        <f t="shared" si="29"/>
        <v>-1.0076115013239262E-2</v>
      </c>
      <c r="G146" s="3">
        <f t="shared" si="30"/>
        <v>-1.1124639642449505E-2</v>
      </c>
      <c r="H146" s="3">
        <f t="shared" si="31"/>
        <v>-8.9037456413370974E-3</v>
      </c>
      <c r="I146" s="3">
        <f t="shared" si="32"/>
        <v>-5.6640806413784835E-3</v>
      </c>
      <c r="J146" s="12">
        <f t="shared" si="33"/>
        <v>0.22647737392024536</v>
      </c>
      <c r="K146" s="12">
        <f t="shared" si="34"/>
        <v>0.22643225013114199</v>
      </c>
      <c r="L146" s="12">
        <f t="shared" si="35"/>
        <v>0.24763300478683076</v>
      </c>
      <c r="M146" s="15">
        <f t="shared" si="36"/>
        <v>0.26220083106954634</v>
      </c>
    </row>
    <row r="147" spans="1:13">
      <c r="A147" s="22">
        <v>2.9</v>
      </c>
      <c r="B147" s="23">
        <f t="shared" si="25"/>
        <v>0.23924932921398243</v>
      </c>
      <c r="C147" s="3">
        <f t="shared" si="26"/>
        <v>0.37582615553482207</v>
      </c>
      <c r="D147" s="3">
        <f t="shared" si="27"/>
        <v>4.8237921965565922E-2</v>
      </c>
      <c r="E147" s="3">
        <f t="shared" si="28"/>
        <v>4.3997192603303448E-3</v>
      </c>
      <c r="F147" s="3">
        <f t="shared" si="29"/>
        <v>-7.156289211071855E-3</v>
      </c>
      <c r="G147" s="3">
        <f t="shared" si="30"/>
        <v>-9.6207720054235675E-3</v>
      </c>
      <c r="H147" s="3">
        <f t="shared" si="31"/>
        <v>-8.6432957532435878E-3</v>
      </c>
      <c r="I147" s="3">
        <f t="shared" si="32"/>
        <v>-6.3411917764016681E-3</v>
      </c>
      <c r="J147" s="12">
        <f t="shared" si="33"/>
        <v>0.21255569486719339</v>
      </c>
      <c r="K147" s="12">
        <f t="shared" si="34"/>
        <v>0.20815597560686305</v>
      </c>
      <c r="L147" s="12">
        <f t="shared" si="35"/>
        <v>0.22493303682335847</v>
      </c>
      <c r="M147" s="15">
        <f t="shared" si="36"/>
        <v>0.23991752435300373</v>
      </c>
    </row>
    <row r="148" spans="1:13">
      <c r="A148" s="22">
        <v>2.92</v>
      </c>
      <c r="B148" s="23">
        <f t="shared" si="25"/>
        <v>0.21978361222511694</v>
      </c>
      <c r="C148" s="3">
        <f t="shared" si="26"/>
        <v>0.38341076314154854</v>
      </c>
      <c r="D148" s="3">
        <f t="shared" si="27"/>
        <v>5.366519365141182E-2</v>
      </c>
      <c r="E148" s="3">
        <f t="shared" si="28"/>
        <v>8.6910347648738694E-3</v>
      </c>
      <c r="F148" s="3">
        <f t="shared" si="29"/>
        <v>-4.0536529005542879E-3</v>
      </c>
      <c r="G148" s="3">
        <f t="shared" si="30"/>
        <v>-7.7333545486431132E-3</v>
      </c>
      <c r="H148" s="3">
        <f t="shared" si="31"/>
        <v>-7.8873771446684449E-3</v>
      </c>
      <c r="I148" s="3">
        <f t="shared" si="32"/>
        <v>-6.524393042786238E-3</v>
      </c>
      <c r="J148" s="12">
        <f t="shared" si="33"/>
        <v>0.19954381557462103</v>
      </c>
      <c r="K148" s="12">
        <f t="shared" si="34"/>
        <v>0.19085278080974716</v>
      </c>
      <c r="L148" s="12">
        <f t="shared" si="35"/>
        <v>0.20263978825894452</v>
      </c>
      <c r="M148" s="15">
        <f t="shared" si="36"/>
        <v>0.21705155844639917</v>
      </c>
    </row>
    <row r="149" spans="1:13">
      <c r="A149" s="22">
        <v>2.94</v>
      </c>
      <c r="B149" s="23">
        <f t="shared" si="25"/>
        <v>0.20022998472177053</v>
      </c>
      <c r="C149" s="3">
        <f t="shared" si="26"/>
        <v>0.39038199531718248</v>
      </c>
      <c r="D149" s="3">
        <f t="shared" si="27"/>
        <v>5.8749191236009676E-2</v>
      </c>
      <c r="E149" s="3">
        <f t="shared" si="28"/>
        <v>1.2857349477815557E-2</v>
      </c>
      <c r="F149" s="3">
        <f t="shared" si="29"/>
        <v>-8.4746427045202485E-4</v>
      </c>
      <c r="G149" s="3">
        <f t="shared" si="30"/>
        <v>-5.5376326500197453E-3</v>
      </c>
      <c r="H149" s="3">
        <f t="shared" si="31"/>
        <v>-6.6793221319492646E-3</v>
      </c>
      <c r="I149" s="3">
        <f t="shared" si="32"/>
        <v>-6.1994150544916835E-3</v>
      </c>
      <c r="J149" s="12">
        <f t="shared" si="33"/>
        <v>0.18748858581438921</v>
      </c>
      <c r="K149" s="12">
        <f t="shared" si="34"/>
        <v>0.17463123633657363</v>
      </c>
      <c r="L149" s="12">
        <f t="shared" si="35"/>
        <v>0.18101633325704536</v>
      </c>
      <c r="M149" s="15">
        <f t="shared" si="36"/>
        <v>0.19389507044348631</v>
      </c>
    </row>
    <row r="150" spans="1:13">
      <c r="A150" s="22">
        <v>2.96</v>
      </c>
      <c r="B150" s="23">
        <f t="shared" si="25"/>
        <v>0.18059626789423291</v>
      </c>
      <c r="C150" s="3">
        <f t="shared" si="26"/>
        <v>0.39672869957735973</v>
      </c>
      <c r="D150" s="3">
        <f t="shared" si="27"/>
        <v>6.3457394484494861E-2</v>
      </c>
      <c r="E150" s="3">
        <f t="shared" si="28"/>
        <v>1.683874042665898E-2</v>
      </c>
      <c r="F150" s="3">
        <f t="shared" si="29"/>
        <v>2.3803732016017673E-3</v>
      </c>
      <c r="G150" s="3">
        <f t="shared" si="30"/>
        <v>-3.1211428126503996E-3</v>
      </c>
      <c r="H150" s="3">
        <f t="shared" si="31"/>
        <v>-5.0883813213954817E-3</v>
      </c>
      <c r="I150" s="3">
        <f t="shared" si="32"/>
        <v>-5.3915700621435525E-3</v>
      </c>
      <c r="J150" s="12">
        <f t="shared" si="33"/>
        <v>0.17643367830572676</v>
      </c>
      <c r="K150" s="12">
        <f t="shared" si="34"/>
        <v>0.15959493787906776</v>
      </c>
      <c r="L150" s="12">
        <f t="shared" si="35"/>
        <v>0.16033570749011639</v>
      </c>
      <c r="M150" s="15">
        <f t="shared" si="36"/>
        <v>0.17081565887365546</v>
      </c>
    </row>
    <row r="151" spans="1:13">
      <c r="A151" s="22">
        <v>2.98</v>
      </c>
      <c r="B151" s="23">
        <f t="shared" si="25"/>
        <v>0.16089031496745576</v>
      </c>
      <c r="C151" s="3">
        <f t="shared" si="26"/>
        <v>0.40244072254915531</v>
      </c>
      <c r="D151" s="3">
        <f t="shared" si="27"/>
        <v>6.7759686963316121E-2</v>
      </c>
      <c r="E151" s="3">
        <f t="shared" si="28"/>
        <v>2.0577944347161863E-2</v>
      </c>
      <c r="F151" s="3">
        <f t="shared" si="29"/>
        <v>5.5474030089269375E-3</v>
      </c>
      <c r="G151" s="3">
        <f t="shared" si="30"/>
        <v>-5.8022286067642567E-4</v>
      </c>
      <c r="H151" s="3">
        <f t="shared" si="31"/>
        <v>-3.205753884049051E-3</v>
      </c>
      <c r="I151" s="3">
        <f t="shared" si="32"/>
        <v>-4.1637804040215174E-3</v>
      </c>
      <c r="J151" s="12">
        <f t="shared" si="33"/>
        <v>0.16641936285510994</v>
      </c>
      <c r="K151" s="12">
        <f t="shared" si="34"/>
        <v>0.14584141850794807</v>
      </c>
      <c r="L151" s="12">
        <f t="shared" si="35"/>
        <v>0.14087423835969759</v>
      </c>
      <c r="M151" s="15">
        <f t="shared" si="36"/>
        <v>0.14824377264776817</v>
      </c>
    </row>
    <row r="152" spans="1:13">
      <c r="A152" s="22">
        <v>3</v>
      </c>
      <c r="B152" s="23">
        <f t="shared" si="25"/>
        <v>0.14112000805986721</v>
      </c>
      <c r="C152" s="3">
        <f t="shared" si="26"/>
        <v>0.40750892621431423</v>
      </c>
      <c r="D152" s="3">
        <f t="shared" si="27"/>
        <v>7.1628548682634879E-2</v>
      </c>
      <c r="E152" s="3">
        <f t="shared" si="28"/>
        <v>2.4021181285306111E-2</v>
      </c>
      <c r="F152" s="3">
        <f t="shared" si="29"/>
        <v>8.572722002983672E-3</v>
      </c>
      <c r="G152" s="3">
        <f t="shared" si="30"/>
        <v>1.9838287457535986E-3</v>
      </c>
      <c r="H152" s="3">
        <f t="shared" si="31"/>
        <v>-1.1393596498169819E-3</v>
      </c>
      <c r="I152" s="3">
        <f t="shared" si="32"/>
        <v>-2.6116775402898413E-3</v>
      </c>
      <c r="J152" s="12">
        <f t="shared" si="33"/>
        <v>0.15748229747063225</v>
      </c>
      <c r="K152" s="12">
        <f t="shared" si="34"/>
        <v>0.13346111618532619</v>
      </c>
      <c r="L152" s="12">
        <f t="shared" si="35"/>
        <v>0.1229045654365889</v>
      </c>
      <c r="M152" s="15">
        <f t="shared" si="36"/>
        <v>0.12665560262669562</v>
      </c>
    </row>
    <row r="153" spans="1:13">
      <c r="A153" s="22">
        <v>3.02</v>
      </c>
      <c r="B153" s="23">
        <f t="shared" si="25"/>
        <v>0.12129325503062975</v>
      </c>
      <c r="C153" s="3">
        <f t="shared" si="26"/>
        <v>0.41192520252813153</v>
      </c>
      <c r="D153" s="3">
        <f t="shared" si="27"/>
        <v>7.5039232130345246E-2</v>
      </c>
      <c r="E153" s="3">
        <f t="shared" si="28"/>
        <v>2.7118928099764492E-2</v>
      </c>
      <c r="F153" s="3">
        <f t="shared" si="29"/>
        <v>1.137904709935313E-2</v>
      </c>
      <c r="G153" s="3">
        <f t="shared" si="30"/>
        <v>4.4687913604240506E-3</v>
      </c>
      <c r="H153" s="3">
        <f t="shared" si="31"/>
        <v>9.923472942863624E-4</v>
      </c>
      <c r="I153" s="3">
        <f t="shared" si="32"/>
        <v>-8.5615340239778058E-4</v>
      </c>
      <c r="J153" s="12">
        <f t="shared" si="33"/>
        <v>0.14965533770910461</v>
      </c>
      <c r="K153" s="12">
        <f t="shared" si="34"/>
        <v>0.12253640960934009</v>
      </c>
      <c r="L153" s="12">
        <f t="shared" si="35"/>
        <v>0.10668857114956298</v>
      </c>
      <c r="M153" s="15">
        <f t="shared" si="36"/>
        <v>0.10655237725767441</v>
      </c>
    </row>
    <row r="154" spans="1:13">
      <c r="A154" s="22">
        <v>3.04</v>
      </c>
      <c r="B154" s="23">
        <f t="shared" si="25"/>
        <v>0.10141798631660186</v>
      </c>
      <c r="C154" s="3">
        <f t="shared" si="26"/>
        <v>0.41568248639059363</v>
      </c>
      <c r="D154" s="3">
        <f t="shared" si="27"/>
        <v>7.7969920571698076E-2</v>
      </c>
      <c r="E154" s="3">
        <f t="shared" si="28"/>
        <v>2.9826630739786423E-2</v>
      </c>
      <c r="F154" s="3">
        <f t="shared" si="29"/>
        <v>1.389468950761172E-2</v>
      </c>
      <c r="G154" s="3">
        <f t="shared" si="30"/>
        <v>6.7755973656410144E-3</v>
      </c>
      <c r="H154" s="3">
        <f t="shared" si="31"/>
        <v>3.0671688721809936E-3</v>
      </c>
      <c r="I154" s="3">
        <f t="shared" si="32"/>
        <v>9.6605577348452844E-4</v>
      </c>
      <c r="J154" s="12">
        <f t="shared" si="33"/>
        <v>0.14296736540528965</v>
      </c>
      <c r="K154" s="12">
        <f t="shared" si="34"/>
        <v>0.11314073466550323</v>
      </c>
      <c r="L154" s="12">
        <f t="shared" si="35"/>
        <v>9.2470447792250443E-2</v>
      </c>
      <c r="M154" s="15">
        <f t="shared" si="36"/>
        <v>8.8437223146584976E-2</v>
      </c>
    </row>
    <row r="155" spans="1:13">
      <c r="A155" s="22">
        <v>3.06</v>
      </c>
      <c r="B155" s="23">
        <f t="shared" si="25"/>
        <v>8.150215176026912E-2</v>
      </c>
      <c r="C155" s="3">
        <f t="shared" si="26"/>
        <v>0.41877476694903187</v>
      </c>
      <c r="D155" s="3">
        <f t="shared" si="27"/>
        <v>8.0401867601951449E-2</v>
      </c>
      <c r="E155" s="3">
        <f t="shared" si="28"/>
        <v>3.2105345054004135E-2</v>
      </c>
      <c r="F155" s="3">
        <f t="shared" si="29"/>
        <v>1.6055386052541566E-2</v>
      </c>
      <c r="G155" s="3">
        <f t="shared" si="30"/>
        <v>8.8122816855238251E-3</v>
      </c>
      <c r="H155" s="3">
        <f t="shared" si="31"/>
        <v>4.9661679073805219E-3</v>
      </c>
      <c r="I155" s="3">
        <f t="shared" si="32"/>
        <v>2.7130197120354286E-3</v>
      </c>
      <c r="J155" s="12">
        <f t="shared" si="33"/>
        <v>0.13744313781659806</v>
      </c>
      <c r="K155" s="12">
        <f t="shared" si="34"/>
        <v>0.10533779276259392</v>
      </c>
      <c r="L155" s="12">
        <f t="shared" si="35"/>
        <v>8.0470125024528549E-2</v>
      </c>
      <c r="M155" s="15">
        <f t="shared" si="36"/>
        <v>7.2790937405112666E-2</v>
      </c>
    </row>
    <row r="156" spans="1:13">
      <c r="A156" s="22">
        <v>3.08</v>
      </c>
      <c r="B156" s="23">
        <f t="shared" si="25"/>
        <v>6.1553717429913148E-2</v>
      </c>
      <c r="C156" s="3">
        <f t="shared" si="26"/>
        <v>0.42119709721420395</v>
      </c>
      <c r="D156" s="3">
        <f t="shared" si="27"/>
        <v>8.2319517059386935E-2</v>
      </c>
      <c r="E156" s="3">
        <f t="shared" si="28"/>
        <v>3.3922296913580688E-2</v>
      </c>
      <c r="F156" s="3">
        <f t="shared" si="29"/>
        <v>1.7805940804783361E-2</v>
      </c>
      <c r="G156" s="3">
        <f t="shared" si="30"/>
        <v>1.0497648143367721E-2</v>
      </c>
      <c r="H156" s="3">
        <f t="shared" si="31"/>
        <v>6.580486083679336E-3</v>
      </c>
      <c r="I156" s="3">
        <f t="shared" si="32"/>
        <v>4.24866892350741E-3</v>
      </c>
      <c r="J156" s="12">
        <f t="shared" si="33"/>
        <v>0.13310315809399054</v>
      </c>
      <c r="K156" s="12">
        <f t="shared" si="34"/>
        <v>9.9180861180409807E-2</v>
      </c>
      <c r="L156" s="12">
        <f t="shared" si="35"/>
        <v>7.0877272232258703E-2</v>
      </c>
      <c r="M156" s="15">
        <f t="shared" si="36"/>
        <v>6.0048117225071973E-2</v>
      </c>
    </row>
    <row r="157" spans="1:13">
      <c r="A157" s="22">
        <v>3.1</v>
      </c>
      <c r="B157" s="23">
        <f t="shared" si="25"/>
        <v>4.1580662433290491E-2</v>
      </c>
      <c r="C157" s="3">
        <f t="shared" si="26"/>
        <v>0.42294560197442194</v>
      </c>
      <c r="D157" s="3">
        <f t="shared" si="27"/>
        <v>8.3710602531657491E-2</v>
      </c>
      <c r="E157" s="3">
        <f t="shared" si="28"/>
        <v>3.5251353593599571E-2</v>
      </c>
      <c r="F157" s="3">
        <f t="shared" si="29"/>
        <v>1.9101635084765436E-2</v>
      </c>
      <c r="G157" s="3">
        <f t="shared" si="30"/>
        <v>1.1764506496979906E-2</v>
      </c>
      <c r="H157" s="3">
        <f t="shared" si="31"/>
        <v>7.8175841447455721E-3</v>
      </c>
      <c r="I157" s="3">
        <f t="shared" si="32"/>
        <v>5.4533930370020741E-3</v>
      </c>
      <c r="J157" s="12">
        <f t="shared" si="33"/>
        <v>0.12996356786150198</v>
      </c>
      <c r="K157" s="12">
        <f t="shared" si="34"/>
        <v>9.4712214267902439E-2</v>
      </c>
      <c r="L157" s="12">
        <f t="shared" si="35"/>
        <v>6.3846072686157052E-2</v>
      </c>
      <c r="M157" s="15">
        <f t="shared" si="36"/>
        <v>5.0575095504409417E-2</v>
      </c>
    </row>
    <row r="158" spans="1:13">
      <c r="A158" s="22">
        <v>3.12</v>
      </c>
      <c r="B158" s="23">
        <f>SIN(A158)</f>
        <v>2.1590975726095959E-2</v>
      </c>
      <c r="C158" s="3">
        <f t="shared" si="26"/>
        <v>0.42401748399506384</v>
      </c>
      <c r="D158" s="3">
        <f t="shared" si="27"/>
        <v>8.4566225818966181E-2</v>
      </c>
      <c r="E158" s="3">
        <f t="shared" si="28"/>
        <v>3.6073399632947041E-2</v>
      </c>
      <c r="F158" s="3">
        <f t="shared" si="29"/>
        <v>1.990936982074773E-2</v>
      </c>
      <c r="G158" s="3">
        <f t="shared" si="30"/>
        <v>1.2562351101604594E-2</v>
      </c>
      <c r="H158" s="3">
        <f t="shared" si="31"/>
        <v>8.6065466191056397E-3</v>
      </c>
      <c r="I158" s="3">
        <f t="shared" si="32"/>
        <v>6.2333571474064908E-3</v>
      </c>
      <c r="J158" s="12">
        <f t="shared" si="33"/>
        <v>0.12803606255355138</v>
      </c>
      <c r="K158" s="12">
        <f t="shared" si="34"/>
        <v>9.1962662920604288E-2</v>
      </c>
      <c r="L158" s="12">
        <f t="shared" si="35"/>
        <v>5.9490941998251889E-2</v>
      </c>
      <c r="M158" s="15">
        <f t="shared" si="36"/>
        <v>4.465103823173977E-2</v>
      </c>
    </row>
    <row r="159" spans="1:13">
      <c r="A159" s="22">
        <v>3.14</v>
      </c>
      <c r="B159" s="23">
        <f>SIN(A159)</f>
        <v>1.5926529164868282E-3</v>
      </c>
      <c r="C159" s="3">
        <f t="shared" si="26"/>
        <v>0.42441102849355272</v>
      </c>
      <c r="D159" s="3">
        <f t="shared" si="27"/>
        <v>8.4880913852178747E-2</v>
      </c>
      <c r="E159" s="3">
        <f t="shared" si="28"/>
        <v>3.6376611766795471E-2</v>
      </c>
      <c r="F159" s="3">
        <f t="shared" si="29"/>
        <v>2.0208511078949509E-2</v>
      </c>
      <c r="G159" s="3">
        <f t="shared" si="30"/>
        <v>1.2859374410599613E-2</v>
      </c>
      <c r="H159" s="3">
        <f t="shared" si="31"/>
        <v>8.9021469821977603E-3</v>
      </c>
      <c r="I159" s="3">
        <f t="shared" si="32"/>
        <v>6.5278105338945677E-3</v>
      </c>
      <c r="J159" s="12">
        <f t="shared" si="33"/>
        <v>0.12732783002184989</v>
      </c>
      <c r="K159" s="12">
        <f t="shared" si="34"/>
        <v>9.0951218255054367E-2</v>
      </c>
      <c r="L159" s="12">
        <f t="shared" si="35"/>
        <v>5.788333276550528E-2</v>
      </c>
      <c r="M159" s="15">
        <f t="shared" si="36"/>
        <v>4.245337524941295E-2</v>
      </c>
    </row>
    <row r="160" spans="1:13">
      <c r="A160" s="22">
        <v>3.16</v>
      </c>
      <c r="B160" s="23">
        <f>-SIN(A160)</f>
        <v>1.8406306933053809E-2</v>
      </c>
      <c r="C160" s="3">
        <f t="shared" si="26"/>
        <v>0.42412560588264259</v>
      </c>
      <c r="D160" s="3">
        <f t="shared" si="27"/>
        <v>8.4652653701788663E-2</v>
      </c>
      <c r="E160" s="3">
        <f t="shared" si="28"/>
        <v>3.6156628977408775E-2</v>
      </c>
      <c r="F160" s="3">
        <f t="shared" si="29"/>
        <v>1.9991417166327435E-2</v>
      </c>
      <c r="G160" s="3">
        <f t="shared" si="30"/>
        <v>1.26437350419466E-2</v>
      </c>
      <c r="H160" s="3">
        <f t="shared" si="31"/>
        <v>8.6874402239405096E-3</v>
      </c>
      <c r="I160" s="3">
        <f t="shared" si="32"/>
        <v>6.3138184803169257E-3</v>
      </c>
      <c r="J160" s="12">
        <f t="shared" si="33"/>
        <v>0.12784151278315015</v>
      </c>
      <c r="K160" s="12">
        <f t="shared" si="34"/>
        <v>9.1684883805741357E-2</v>
      </c>
      <c r="L160" s="12">
        <f t="shared" si="35"/>
        <v>5.9049731597467292E-2</v>
      </c>
      <c r="M160" s="15">
        <f t="shared" si="36"/>
        <v>4.4048472893209789E-2</v>
      </c>
    </row>
    <row r="161" spans="1:13">
      <c r="A161" s="22">
        <v>3.18</v>
      </c>
      <c r="B161" s="23">
        <f t="shared" ref="B161:B225" si="37">-SIN(A161)</f>
        <v>3.8397904505235378E-2</v>
      </c>
      <c r="C161" s="3">
        <f t="shared" si="26"/>
        <v>0.42316167277762406</v>
      </c>
      <c r="D161" s="3">
        <f t="shared" si="27"/>
        <v>8.3882905453796605E-2</v>
      </c>
      <c r="E161" s="3">
        <f t="shared" si="28"/>
        <v>3.5416615217475675E-2</v>
      </c>
      <c r="F161" s="3">
        <f t="shared" si="29"/>
        <v>1.9263633840935112E-2</v>
      </c>
      <c r="G161" s="3">
        <f t="shared" si="30"/>
        <v>1.1924029856784375E-2</v>
      </c>
      <c r="H161" s="3">
        <f t="shared" si="31"/>
        <v>7.9747342053431043E-3</v>
      </c>
      <c r="I161" s="3">
        <f t="shared" si="32"/>
        <v>5.6080486401366876E-3</v>
      </c>
      <c r="J161" s="12">
        <f t="shared" si="33"/>
        <v>0.1295751941361607</v>
      </c>
      <c r="K161" s="12">
        <f t="shared" si="34"/>
        <v>9.4158578918685065E-2</v>
      </c>
      <c r="L161" s="12">
        <f t="shared" si="35"/>
        <v>6.297091522096554E-2</v>
      </c>
      <c r="M161" s="15">
        <f t="shared" si="36"/>
        <v>4.9388132375485783E-2</v>
      </c>
    </row>
    <row r="162" spans="1:13">
      <c r="A162" s="22">
        <v>3.2</v>
      </c>
      <c r="B162" s="23">
        <f t="shared" si="37"/>
        <v>5.8374143427580086E-2</v>
      </c>
      <c r="C162" s="3">
        <f t="shared" si="26"/>
        <v>0.42152077126583692</v>
      </c>
      <c r="D162" s="3">
        <f t="shared" si="27"/>
        <v>8.2576592870142865E-2</v>
      </c>
      <c r="E162" s="3">
        <f t="shared" si="28"/>
        <v>3.4167213903837826E-2</v>
      </c>
      <c r="F162" s="3">
        <f t="shared" si="29"/>
        <v>1.8043752643130889E-2</v>
      </c>
      <c r="G162" s="3">
        <f t="shared" si="30"/>
        <v>1.072895122968431E-2</v>
      </c>
      <c r="H162" s="3">
        <f t="shared" si="31"/>
        <v>6.8048841220618456E-3</v>
      </c>
      <c r="I162" s="3">
        <f t="shared" si="32"/>
        <v>4.4654728075124439E-3</v>
      </c>
      <c r="J162" s="12">
        <f t="shared" si="33"/>
        <v>0.13252240823160155</v>
      </c>
      <c r="K162" s="12">
        <f t="shared" si="34"/>
        <v>9.835519432776374E-2</v>
      </c>
      <c r="L162" s="12">
        <f t="shared" si="35"/>
        <v>6.9582490454948576E-2</v>
      </c>
      <c r="M162" s="15">
        <f t="shared" si="36"/>
        <v>5.8312133525374343E-2</v>
      </c>
    </row>
    <row r="163" spans="1:13">
      <c r="A163" s="22">
        <v>3.22</v>
      </c>
      <c r="B163" s="23">
        <f t="shared" si="37"/>
        <v>7.8327033470865295E-2</v>
      </c>
      <c r="C163" s="3">
        <f t="shared" si="26"/>
        <v>0.41920552643965986</v>
      </c>
      <c r="D163" s="3">
        <f t="shared" si="27"/>
        <v>8.0742071893433617E-2</v>
      </c>
      <c r="E163" s="3">
        <f t="shared" si="28"/>
        <v>3.2426394836117346E-2</v>
      </c>
      <c r="F163" s="3">
        <f t="shared" si="29"/>
        <v>1.6362935966624678E-2</v>
      </c>
      <c r="G163" s="3">
        <f t="shared" si="30"/>
        <v>9.1061431742201614E-3</v>
      </c>
      <c r="H163" s="3">
        <f t="shared" si="31"/>
        <v>5.2449505191095088E-3</v>
      </c>
      <c r="I163" s="3">
        <f t="shared" si="32"/>
        <v>2.9750852124407114E-3</v>
      </c>
      <c r="J163" s="12">
        <f t="shared" si="33"/>
        <v>0.13667217403448789</v>
      </c>
      <c r="K163" s="12">
        <f t="shared" si="34"/>
        <v>0.10424577919837053</v>
      </c>
      <c r="L163" s="12">
        <f t="shared" si="35"/>
        <v>7.8776700057525684E-2</v>
      </c>
      <c r="M163" s="15">
        <f t="shared" si="36"/>
        <v>7.0556664325975404E-2</v>
      </c>
    </row>
    <row r="164" spans="1:13">
      <c r="A164" s="22">
        <v>3.24</v>
      </c>
      <c r="B164" s="23">
        <f t="shared" si="37"/>
        <v>9.8248593745108678E-2</v>
      </c>
      <c r="C164" s="3">
        <f t="shared" si="26"/>
        <v>0.4162196421969222</v>
      </c>
      <c r="D164" s="3">
        <f t="shared" si="27"/>
        <v>7.8391077197423942E-2</v>
      </c>
      <c r="E164" s="3">
        <f t="shared" si="28"/>
        <v>3.0219195741971152E-2</v>
      </c>
      <c r="F164" s="3">
        <f t="shared" si="29"/>
        <v>1.4264121001629554E-2</v>
      </c>
      <c r="G164" s="3">
        <f t="shared" si="30"/>
        <v>7.1203019264963491E-3</v>
      </c>
      <c r="H164" s="3">
        <f t="shared" si="31"/>
        <v>3.3843551087999724E-3</v>
      </c>
      <c r="I164" s="3">
        <f t="shared" si="32"/>
        <v>1.252970838195802E-3</v>
      </c>
      <c r="J164" s="12">
        <f t="shared" si="33"/>
        <v>0.14200905297323524</v>
      </c>
      <c r="K164" s="12">
        <f t="shared" si="34"/>
        <v>0.11178985723126411</v>
      </c>
      <c r="L164" s="12">
        <f t="shared" si="35"/>
        <v>9.0405434303138188E-2</v>
      </c>
      <c r="M164" s="15">
        <f t="shared" si="36"/>
        <v>8.5768108356142458E-2</v>
      </c>
    </row>
    <row r="165" spans="1:13">
      <c r="A165" s="22">
        <v>3.26</v>
      </c>
      <c r="B165" s="23">
        <f t="shared" si="37"/>
        <v>0.11813085589181738</v>
      </c>
      <c r="C165" s="3">
        <f t="shared" si="26"/>
        <v>0.41256789531545762</v>
      </c>
      <c r="D165" s="3">
        <f t="shared" si="27"/>
        <v>7.5538647125151528E-2</v>
      </c>
      <c r="E165" s="3">
        <f t="shared" si="28"/>
        <v>2.7577362166257415E-2</v>
      </c>
      <c r="F165" s="3">
        <f t="shared" si="29"/>
        <v>1.1800922885735319E-2</v>
      </c>
      <c r="G165" s="3">
        <f t="shared" si="30"/>
        <v>4.8505967103753544E-3</v>
      </c>
      <c r="H165" s="3">
        <f t="shared" si="31"/>
        <v>1.3297547560143209E-3</v>
      </c>
      <c r="I165" s="3">
        <f t="shared" si="32"/>
        <v>-5.6673633625499258E-4</v>
      </c>
      <c r="J165" s="12">
        <f t="shared" si="33"/>
        <v>0.14851322992697225</v>
      </c>
      <c r="K165" s="12">
        <f t="shared" si="34"/>
        <v>0.12093586776071485</v>
      </c>
      <c r="L165" s="12">
        <f t="shared" si="35"/>
        <v>0.10428434816460419</v>
      </c>
      <c r="M165" s="15">
        <f t="shared" si="36"/>
        <v>0.10352132974484496</v>
      </c>
    </row>
    <row r="166" spans="1:13">
      <c r="A166" s="22">
        <v>3.28</v>
      </c>
      <c r="B166" s="23">
        <f t="shared" si="37"/>
        <v>0.13796586727122684</v>
      </c>
      <c r="C166" s="3">
        <f t="shared" si="26"/>
        <v>0.40825612781127868</v>
      </c>
      <c r="D166" s="3">
        <f t="shared" si="27"/>
        <v>7.2203027494861002E-2</v>
      </c>
      <c r="E166" s="3">
        <f t="shared" si="28"/>
        <v>2.453889088348887E-2</v>
      </c>
      <c r="F166" s="3">
        <f t="shared" si="29"/>
        <v>9.0362650819898801E-3</v>
      </c>
      <c r="G166" s="3">
        <f t="shared" si="30"/>
        <v>2.3875135103546088E-3</v>
      </c>
      <c r="H166" s="3">
        <f t="shared" si="31"/>
        <v>-8.0107252528642135E-4</v>
      </c>
      <c r="I166" s="3">
        <f t="shared" si="32"/>
        <v>-2.3423009142881229E-3</v>
      </c>
      <c r="J166" s="12">
        <f t="shared" si="33"/>
        <v>0.15616061706144169</v>
      </c>
      <c r="K166" s="12">
        <f t="shared" si="34"/>
        <v>0.13162172617795287</v>
      </c>
      <c r="L166" s="12">
        <f t="shared" si="35"/>
        <v>0.12019794758560842</v>
      </c>
      <c r="M166" s="15">
        <f t="shared" si="36"/>
        <v>0.12334132102518292</v>
      </c>
    </row>
    <row r="167" spans="1:13">
      <c r="A167" s="22">
        <v>3.3</v>
      </c>
      <c r="B167" s="23">
        <f t="shared" si="37"/>
        <v>0.15774569414324821</v>
      </c>
      <c r="C167" s="3">
        <f t="shared" si="26"/>
        <v>0.40329123759259733</v>
      </c>
      <c r="D167" s="3">
        <f t="shared" si="27"/>
        <v>6.8405554889033243E-2</v>
      </c>
      <c r="E167" s="3">
        <f t="shared" si="28"/>
        <v>2.1147483400549592E-2</v>
      </c>
      <c r="F167" s="3">
        <f t="shared" si="29"/>
        <v>6.0407719717744945E-3</v>
      </c>
      <c r="G167" s="3">
        <f t="shared" si="30"/>
        <v>-1.70752319089415E-4</v>
      </c>
      <c r="H167" s="3">
        <f t="shared" si="31"/>
        <v>-2.8859790848568875E-3</v>
      </c>
      <c r="I167" s="3">
        <f t="shared" si="32"/>
        <v>-3.9354257274188354E-3</v>
      </c>
      <c r="J167" s="12">
        <f t="shared" si="33"/>
        <v>0.16492297988595084</v>
      </c>
      <c r="K167" s="12">
        <f t="shared" si="34"/>
        <v>0.14377549648540122</v>
      </c>
      <c r="L167" s="12">
        <f t="shared" si="35"/>
        <v>0.13790547683271615</v>
      </c>
      <c r="M167" s="15">
        <f t="shared" si="36"/>
        <v>0.14472688164499187</v>
      </c>
    </row>
    <row r="168" spans="1:13">
      <c r="A168" s="22">
        <v>3.32</v>
      </c>
      <c r="B168" s="23">
        <f t="shared" si="37"/>
        <v>0.17746242484086014</v>
      </c>
      <c r="C168" s="3">
        <f t="shared" si="26"/>
        <v>0.39768116742464332</v>
      </c>
      <c r="D168" s="3">
        <f t="shared" si="27"/>
        <v>6.417052017307065E-2</v>
      </c>
      <c r="E168" s="3">
        <f t="shared" si="28"/>
        <v>1.7451917409794879E-2</v>
      </c>
      <c r="F168" s="3">
        <f t="shared" si="29"/>
        <v>2.8909647243832463E-3</v>
      </c>
      <c r="G168" s="3">
        <f t="shared" si="30"/>
        <v>-2.7222107924113562E-3</v>
      </c>
      <c r="H168" s="3">
        <f t="shared" si="31"/>
        <v>-4.8054496342140457E-3</v>
      </c>
      <c r="I168" s="3">
        <f t="shared" si="32"/>
        <v>-5.2220236805198611E-3</v>
      </c>
      <c r="J168" s="12">
        <f t="shared" si="33"/>
        <v>0.17476808476986738</v>
      </c>
      <c r="K168" s="12">
        <f t="shared" si="34"/>
        <v>0.15731616736007248</v>
      </c>
      <c r="L168" s="12">
        <f t="shared" si="35"/>
        <v>0.15714741342810057</v>
      </c>
      <c r="M168" s="15">
        <f t="shared" si="36"/>
        <v>0.16717488674283448</v>
      </c>
    </row>
    <row r="169" spans="1:13">
      <c r="A169" s="22">
        <v>3.34</v>
      </c>
      <c r="B169" s="23">
        <f t="shared" si="37"/>
        <v>0.19710817293466984</v>
      </c>
      <c r="C169" s="3">
        <f t="shared" si="26"/>
        <v>0.39143489222293448</v>
      </c>
      <c r="D169" s="3">
        <f t="shared" si="27"/>
        <v>5.9525013116653723E-2</v>
      </c>
      <c r="E169" s="3">
        <f t="shared" si="28"/>
        <v>1.3505345232755987E-2</v>
      </c>
      <c r="F169" s="3">
        <f t="shared" si="29"/>
        <v>-3.3269346939921368E-4</v>
      </c>
      <c r="G169" s="3">
        <f t="shared" si="30"/>
        <v>-5.1651433118728579E-3</v>
      </c>
      <c r="H169" s="3">
        <f t="shared" si="31"/>
        <v>-6.4494523470449011E-3</v>
      </c>
      <c r="I169" s="3">
        <f t="shared" si="32"/>
        <v>-6.1018827868836428E-3</v>
      </c>
      <c r="J169" s="12">
        <f t="shared" si="33"/>
        <v>0.1856598670279932</v>
      </c>
      <c r="K169" s="12">
        <f t="shared" si="34"/>
        <v>0.17215452179523721</v>
      </c>
      <c r="L169" s="12">
        <f t="shared" si="35"/>
        <v>0.17765235857650929</v>
      </c>
      <c r="M169" s="15">
        <f t="shared" si="36"/>
        <v>0.19020369371043783</v>
      </c>
    </row>
    <row r="170" spans="1:13">
      <c r="A170" s="22">
        <v>3.36</v>
      </c>
      <c r="B170" s="23">
        <f t="shared" si="37"/>
        <v>0.21667508038737962</v>
      </c>
      <c r="C170" s="3">
        <f t="shared" si="26"/>
        <v>0.38456240469532571</v>
      </c>
      <c r="D170" s="3">
        <f t="shared" si="27"/>
        <v>5.4498749111661804E-2</v>
      </c>
      <c r="E170" s="3">
        <f t="shared" si="28"/>
        <v>9.3645293447410932E-3</v>
      </c>
      <c r="F170" s="3">
        <f t="shared" si="29"/>
        <v>-3.5478528643668422E-3</v>
      </c>
      <c r="G170" s="3">
        <f t="shared" si="30"/>
        <v>-7.4021578670422569E-3</v>
      </c>
      <c r="H170" s="3">
        <f t="shared" si="31"/>
        <v>-7.7237463291524771E-3</v>
      </c>
      <c r="I170" s="3">
        <f t="shared" si="32"/>
        <v>-6.506471592018951E-3</v>
      </c>
      <c r="J170" s="12">
        <f t="shared" si="33"/>
        <v>0.19755861856059387</v>
      </c>
      <c r="K170" s="12">
        <f t="shared" si="34"/>
        <v>0.18819408921585279</v>
      </c>
      <c r="L170" s="12">
        <f t="shared" si="35"/>
        <v>0.19914409994726184</v>
      </c>
      <c r="M170" s="15">
        <f t="shared" si="36"/>
        <v>0.21337431786843325</v>
      </c>
    </row>
    <row r="171" spans="1:13">
      <c r="A171" s="22">
        <v>3.38</v>
      </c>
      <c r="B171" s="23">
        <f t="shared" si="37"/>
        <v>0.23615532069689699</v>
      </c>
      <c r="C171" s="3">
        <f t="shared" si="26"/>
        <v>0.37707469935580878</v>
      </c>
      <c r="D171" s="3">
        <f t="shared" si="27"/>
        <v>4.912387909507198E-2</v>
      </c>
      <c r="E171" s="3">
        <f t="shared" si="28"/>
        <v>5.0890259755758203E-3</v>
      </c>
      <c r="F171" s="3">
        <f t="shared" si="29"/>
        <v>-6.6723808208114148E-3</v>
      </c>
      <c r="G171" s="3">
        <f t="shared" si="30"/>
        <v>-9.3440717469125308E-3</v>
      </c>
      <c r="H171" s="3">
        <f t="shared" si="31"/>
        <v>-8.5552838882146202E-3</v>
      </c>
      <c r="I171" s="3">
        <f t="shared" si="32"/>
        <v>-6.4042770285650573E-3</v>
      </c>
      <c r="J171" s="12">
        <f t="shared" si="33"/>
        <v>0.21042119391670061</v>
      </c>
      <c r="K171" s="12">
        <f t="shared" si="34"/>
        <v>0.2053321679411248</v>
      </c>
      <c r="L171" s="12">
        <f t="shared" si="35"/>
        <v>0.22134862050884874</v>
      </c>
      <c r="M171" s="15">
        <f t="shared" si="36"/>
        <v>0.23630818142562843</v>
      </c>
    </row>
    <row r="172" spans="1:13">
      <c r="A172" s="22">
        <v>3.4</v>
      </c>
      <c r="B172" s="23">
        <f t="shared" si="37"/>
        <v>0.25554110202683122</v>
      </c>
      <c r="C172" s="3">
        <f t="shared" si="26"/>
        <v>0.3689837549356349</v>
      </c>
      <c r="D172" s="3">
        <f t="shared" si="27"/>
        <v>4.3434783892680844E-2</v>
      </c>
      <c r="E172" s="3">
        <f t="shared" si="28"/>
        <v>7.4032852853167595E-4</v>
      </c>
      <c r="F172" s="3">
        <f t="shared" si="29"/>
        <v>-9.6264599183877343E-3</v>
      </c>
      <c r="G172" s="3">
        <f t="shared" si="30"/>
        <v>-1.0913466973156998E-2</v>
      </c>
      <c r="H172" s="3">
        <f t="shared" si="31"/>
        <v>-8.8963979233726859E-3</v>
      </c>
      <c r="I172" s="3">
        <f t="shared" si="32"/>
        <v>-5.8032589414834315E-3</v>
      </c>
      <c r="J172" s="12">
        <f t="shared" si="33"/>
        <v>0.22420123353926563</v>
      </c>
      <c r="K172" s="12">
        <f t="shared" si="34"/>
        <v>0.22346090501073396</v>
      </c>
      <c r="L172" s="12">
        <f t="shared" si="35"/>
        <v>0.24400083190227867</v>
      </c>
      <c r="M172" s="15">
        <f t="shared" si="36"/>
        <v>0.25870048876713481</v>
      </c>
    </row>
    <row r="173" spans="1:13">
      <c r="A173" s="22">
        <v>3.42</v>
      </c>
      <c r="B173" s="23">
        <f t="shared" si="37"/>
        <v>0.27482467032312402</v>
      </c>
      <c r="C173" s="3">
        <f t="shared" si="26"/>
        <v>0.36030251521990025</v>
      </c>
      <c r="D173" s="3">
        <f t="shared" si="27"/>
        <v>3.7467854299147597E-2</v>
      </c>
      <c r="E173" s="3">
        <f t="shared" si="28"/>
        <v>-3.619016862585481E-3</v>
      </c>
      <c r="F173" s="3">
        <f t="shared" si="29"/>
        <v>-1.2334626926697153E-2</v>
      </c>
      <c r="G173" s="3">
        <f t="shared" si="30"/>
        <v>-1.2047776710618241E-2</v>
      </c>
      <c r="H173" s="3">
        <f t="shared" si="31"/>
        <v>-8.7275343965186412E-3</v>
      </c>
      <c r="I173" s="3">
        <f t="shared" si="32"/>
        <v>-4.7502301027114906E-3</v>
      </c>
      <c r="J173" s="12">
        <f t="shared" si="33"/>
        <v>0.23884940284853351</v>
      </c>
      <c r="K173" s="12">
        <f t="shared" si="34"/>
        <v>0.24246841971111899</v>
      </c>
      <c r="L173" s="12">
        <f t="shared" si="35"/>
        <v>0.26685082334843441</v>
      </c>
      <c r="M173" s="15">
        <f t="shared" si="36"/>
        <v>0.28032858784766451</v>
      </c>
    </row>
    <row r="174" spans="1:13">
      <c r="A174" s="22">
        <v>3.44</v>
      </c>
      <c r="B174" s="23">
        <f t="shared" si="37"/>
        <v>0.29399831241556762</v>
      </c>
      <c r="C174" s="3">
        <f t="shared" si="26"/>
        <v>0.35104486834025111</v>
      </c>
      <c r="D174" s="3">
        <f t="shared" si="27"/>
        <v>3.1261258301095683E-2</v>
      </c>
      <c r="E174" s="3">
        <f t="shared" si="28"/>
        <v>-7.9263109174829358E-3</v>
      </c>
      <c r="F174" s="3">
        <f t="shared" si="29"/>
        <v>-1.4727700546202437E-2</v>
      </c>
      <c r="G174" s="3">
        <f t="shared" si="30"/>
        <v>-1.2701779609585039E-2</v>
      </c>
      <c r="H174" s="3">
        <f t="shared" si="31"/>
        <v>-8.0583732489590016E-3</v>
      </c>
      <c r="I174" s="3">
        <f t="shared" si="32"/>
        <v>-3.3272100053933647E-3</v>
      </c>
      <c r="J174" s="12">
        <f t="shared" si="33"/>
        <v>0.25431364572623461</v>
      </c>
      <c r="K174" s="12">
        <f t="shared" si="34"/>
        <v>0.26223995664371752</v>
      </c>
      <c r="L174" s="12">
        <f t="shared" si="35"/>
        <v>0.28966943679950496</v>
      </c>
      <c r="M174" s="15">
        <f t="shared" si="36"/>
        <v>0.30105502005385737</v>
      </c>
    </row>
    <row r="175" spans="1:13">
      <c r="A175" s="22">
        <v>3.46</v>
      </c>
      <c r="B175" s="23">
        <f t="shared" si="37"/>
        <v>0.31305435910297019</v>
      </c>
      <c r="C175" s="3">
        <f t="shared" si="26"/>
        <v>0.34122562455683536</v>
      </c>
      <c r="D175" s="3">
        <f t="shared" si="27"/>
        <v>2.4854696932250599E-2</v>
      </c>
      <c r="E175" s="3">
        <f t="shared" si="28"/>
        <v>-1.2119602996094077E-2</v>
      </c>
      <c r="F175" s="3">
        <f t="shared" si="29"/>
        <v>-1.6744548674497192E-2</v>
      </c>
      <c r="G175" s="3">
        <f t="shared" si="30"/>
        <v>-1.2849402638301114E-2</v>
      </c>
      <c r="H175" s="3">
        <f t="shared" si="31"/>
        <v>-6.9272735079726044E-3</v>
      </c>
      <c r="I175" s="3">
        <f t="shared" si="32"/>
        <v>-1.645036437459112E-3</v>
      </c>
      <c r="J175" s="12">
        <f t="shared" si="33"/>
        <v>0.2705394508784954</v>
      </c>
      <c r="K175" s="12">
        <f t="shared" si="34"/>
        <v>0.28265905387458951</v>
      </c>
      <c r="L175" s="12">
        <f t="shared" si="35"/>
        <v>0.3122530051873878</v>
      </c>
      <c r="M175" s="15">
        <f t="shared" si="36"/>
        <v>0.32082531513281953</v>
      </c>
    </row>
    <row r="176" spans="1:13">
      <c r="A176" s="22">
        <v>3.48</v>
      </c>
      <c r="B176" s="23">
        <f t="shared" si="37"/>
        <v>0.33198518822073408</v>
      </c>
      <c r="C176" s="3">
        <f t="shared" si="26"/>
        <v>0.33086049256504635</v>
      </c>
      <c r="D176" s="3">
        <f t="shared" si="27"/>
        <v>1.8289150322308073E-2</v>
      </c>
      <c r="E176" s="3">
        <f t="shared" si="28"/>
        <v>-1.6138582117802367E-2</v>
      </c>
      <c r="F176" s="3">
        <f t="shared" si="29"/>
        <v>-1.8333650052347192E-2</v>
      </c>
      <c r="G176" s="3">
        <f t="shared" si="30"/>
        <v>-1.248476053246296E-2</v>
      </c>
      <c r="H176" s="3">
        <f t="shared" si="31"/>
        <v>-5.3990743920014125E-3</v>
      </c>
      <c r="I176" s="3">
        <f t="shared" si="32"/>
        <v>1.6526757651445339E-4</v>
      </c>
      <c r="J176" s="12">
        <f t="shared" si="33"/>
        <v>0.28747012948022699</v>
      </c>
      <c r="K176" s="12">
        <f t="shared" si="34"/>
        <v>0.30360871159802938</v>
      </c>
      <c r="L176" s="12">
        <f t="shared" si="35"/>
        <v>0.33442712218283954</v>
      </c>
      <c r="M176" s="15">
        <f t="shared" si="36"/>
        <v>0.33966092899832651</v>
      </c>
    </row>
    <row r="177" spans="1:13">
      <c r="A177" s="22">
        <v>3.5</v>
      </c>
      <c r="B177" s="23">
        <f t="shared" si="37"/>
        <v>0.35078322768961984</v>
      </c>
      <c r="C177" s="3">
        <f t="shared" si="26"/>
        <v>0.31996605436496067</v>
      </c>
      <c r="D177" s="3">
        <f t="shared" si="27"/>
        <v>1.1606615563952977E-2</v>
      </c>
      <c r="E177" s="3">
        <f t="shared" si="28"/>
        <v>-1.9925444397887855E-2</v>
      </c>
      <c r="F177" s="3">
        <f t="shared" si="29"/>
        <v>-1.9454410396579087E-2</v>
      </c>
      <c r="G177" s="3">
        <f t="shared" si="30"/>
        <v>-1.1622390422135609E-2</v>
      </c>
      <c r="H177" s="3">
        <f t="shared" si="31"/>
        <v>-3.5613784640316018E-3</v>
      </c>
      <c r="I177" s="3">
        <f t="shared" si="32"/>
        <v>1.9626990438304254E-3</v>
      </c>
      <c r="J177" s="12">
        <f t="shared" si="33"/>
        <v>0.30504710243866773</v>
      </c>
      <c r="K177" s="12">
        <f t="shared" si="34"/>
        <v>0.32497254683655558</v>
      </c>
      <c r="L177" s="12">
        <f t="shared" si="35"/>
        <v>0.35604934765527024</v>
      </c>
      <c r="M177" s="15">
        <f t="shared" si="36"/>
        <v>0.35764802707547139</v>
      </c>
    </row>
    <row r="178" spans="1:13">
      <c r="A178" s="22">
        <v>3.52</v>
      </c>
      <c r="B178" s="23">
        <f t="shared" si="37"/>
        <v>0.36944095854447712</v>
      </c>
      <c r="C178" s="3">
        <f t="shared" si="26"/>
        <v>0.30855973873367559</v>
      </c>
      <c r="D178" s="3">
        <f t="shared" si="27"/>
        <v>4.849838074785659E-3</v>
      </c>
      <c r="E178" s="3">
        <f t="shared" si="28"/>
        <v>-2.3425724425095835E-2</v>
      </c>
      <c r="F178" s="3">
        <f t="shared" si="29"/>
        <v>-2.0078199398631459E-2</v>
      </c>
      <c r="G178" s="3">
        <f t="shared" si="30"/>
        <v>-1.0296672282251567E-2</v>
      </c>
      <c r="H178" s="3">
        <f t="shared" si="31"/>
        <v>-1.5195298978667598E-3</v>
      </c>
      <c r="I178" s="3">
        <f t="shared" si="32"/>
        <v>3.6072576031667062E-3</v>
      </c>
      <c r="J178" s="12">
        <f t="shared" si="33"/>
        <v>0.32321019555912012</v>
      </c>
      <c r="K178" s="12">
        <f t="shared" si="34"/>
        <v>0.34663591998421595</v>
      </c>
      <c r="L178" s="12">
        <f t="shared" si="35"/>
        <v>0.37701079166509899</v>
      </c>
      <c r="M178" s="15">
        <f t="shared" si="36"/>
        <v>0.37492306395979902</v>
      </c>
    </row>
    <row r="179" spans="1:13">
      <c r="A179" s="22">
        <v>3.54</v>
      </c>
      <c r="B179" s="23">
        <f t="shared" si="37"/>
        <v>0.38795091794173031</v>
      </c>
      <c r="C179" s="3">
        <f t="shared" si="26"/>
        <v>0.29665979334298365</v>
      </c>
      <c r="D179" s="3">
        <f t="shared" si="27"/>
        <v>-1.9379618274774657E-3</v>
      </c>
      <c r="E179" s="3">
        <f t="shared" si="28"/>
        <v>-2.6589078622848126E-2</v>
      </c>
      <c r="F179" s="3">
        <f t="shared" si="29"/>
        <v>-2.0189082098191074E-2</v>
      </c>
      <c r="G179" s="3">
        <f t="shared" si="30"/>
        <v>-8.560458311502572E-3</v>
      </c>
      <c r="H179" s="3">
        <f t="shared" si="31"/>
        <v>6.0942427658958393E-4</v>
      </c>
      <c r="I179" s="3">
        <f t="shared" si="32"/>
        <v>4.9708500299920529E-3</v>
      </c>
      <c r="J179" s="12">
        <f t="shared" si="33"/>
        <v>0.3418979408520752</v>
      </c>
      <c r="K179" s="12">
        <f t="shared" si="34"/>
        <v>0.36848701947492335</v>
      </c>
      <c r="L179" s="12">
        <f t="shared" si="35"/>
        <v>0.39723655988461698</v>
      </c>
      <c r="M179" s="15">
        <f t="shared" si="36"/>
        <v>0.39165628557803533</v>
      </c>
    </row>
    <row r="180" spans="1:13">
      <c r="A180" s="22">
        <v>3.56</v>
      </c>
      <c r="B180" s="23">
        <f t="shared" si="37"/>
        <v>0.4063057021444168</v>
      </c>
      <c r="C180" s="3">
        <f t="shared" si="26"/>
        <v>0.28428525556699019</v>
      </c>
      <c r="D180" s="3">
        <f t="shared" si="27"/>
        <v>-8.7133653875434199E-3</v>
      </c>
      <c r="E180" s="3">
        <f t="shared" si="28"/>
        <v>-2.9370009327226165E-2</v>
      </c>
      <c r="F180" s="3">
        <f t="shared" si="29"/>
        <v>-1.9784225948657894E-2</v>
      </c>
      <c r="G180" s="3">
        <f t="shared" si="30"/>
        <v>-6.4829658819622439E-3</v>
      </c>
      <c r="H180" s="3">
        <f t="shared" si="31"/>
        <v>2.7034437831630785E-3</v>
      </c>
      <c r="I180" s="3">
        <f t="shared" si="32"/>
        <v>5.9472673055355326E-3</v>
      </c>
      <c r="J180" s="12">
        <f t="shared" si="33"/>
        <v>0.36104788218813461</v>
      </c>
      <c r="K180" s="12">
        <f t="shared" si="34"/>
        <v>0.39041789151536077</v>
      </c>
      <c r="L180" s="12">
        <f t="shared" si="35"/>
        <v>0.41668508334598087</v>
      </c>
      <c r="M180" s="15">
        <f t="shared" si="36"/>
        <v>0.40803437225728229</v>
      </c>
    </row>
    <row r="181" spans="1:13">
      <c r="A181" s="22">
        <v>3.58</v>
      </c>
      <c r="B181" s="23">
        <f t="shared" si="37"/>
        <v>0.42449796948358259</v>
      </c>
      <c r="C181" s="3">
        <f t="shared" si="26"/>
        <v>0.27145592202637636</v>
      </c>
      <c r="D181" s="3">
        <f t="shared" si="27"/>
        <v>-1.5433033144405464E-2</v>
      </c>
      <c r="E181" s="3">
        <f t="shared" si="28"/>
        <v>-3.1728519167509434E-2</v>
      </c>
      <c r="F181" s="3">
        <f t="shared" si="29"/>
        <v>-1.8873973175775164E-2</v>
      </c>
      <c r="G181" s="3">
        <f t="shared" si="30"/>
        <v>-4.1470180608900332E-3</v>
      </c>
      <c r="H181" s="3">
        <f t="shared" si="31"/>
        <v>4.6424909423383436E-3</v>
      </c>
      <c r="I181" s="3">
        <f t="shared" si="32"/>
        <v>6.460457144153481E-3</v>
      </c>
      <c r="J181" s="12">
        <f t="shared" si="33"/>
        <v>0.38059688348561049</v>
      </c>
      <c r="K181" s="12">
        <f t="shared" si="34"/>
        <v>0.4123254026531199</v>
      </c>
      <c r="L181" s="12">
        <f t="shared" si="35"/>
        <v>0.43534639388978513</v>
      </c>
      <c r="M181" s="15">
        <f t="shared" si="36"/>
        <v>0.42424344580329332</v>
      </c>
    </row>
    <row r="182" spans="1:13">
      <c r="A182" s="22">
        <v>3.6</v>
      </c>
      <c r="B182" s="23">
        <f t="shared" si="37"/>
        <v>0.44252044329485246</v>
      </c>
      <c r="C182" s="3">
        <f t="shared" si="26"/>
        <v>0.25819231691802852</v>
      </c>
      <c r="D182" s="3">
        <f t="shared" si="27"/>
        <v>-2.2053982155993076E-2</v>
      </c>
      <c r="E182" s="3">
        <f t="shared" si="28"/>
        <v>-3.3630686337490404E-2</v>
      </c>
      <c r="F182" s="3">
        <f t="shared" si="29"/>
        <v>-1.7481576580992045E-2</v>
      </c>
      <c r="G182" s="3">
        <f t="shared" si="30"/>
        <v>-1.6457417164023071E-3</v>
      </c>
      <c r="H182" s="3">
        <f t="shared" si="31"/>
        <v>6.3154117172365522E-3</v>
      </c>
      <c r="I182" s="3">
        <f t="shared" si="32"/>
        <v>6.4704476391892205E-3</v>
      </c>
      <c r="J182" s="12">
        <f t="shared" si="33"/>
        <v>0.40048143760554594</v>
      </c>
      <c r="K182" s="12">
        <f t="shared" si="34"/>
        <v>0.43411212394303633</v>
      </c>
      <c r="L182" s="12">
        <f t="shared" si="35"/>
        <v>0.45323944224043067</v>
      </c>
      <c r="M182" s="15">
        <f t="shared" si="36"/>
        <v>0.44045358288400493</v>
      </c>
    </row>
    <row r="183" spans="1:13">
      <c r="A183" s="22">
        <v>3.62</v>
      </c>
      <c r="B183" s="23">
        <f t="shared" si="37"/>
        <v>0.4603659148289983</v>
      </c>
      <c r="C183" s="3">
        <f t="shared" si="26"/>
        <v>0.24451565918070189</v>
      </c>
      <c r="D183" s="3">
        <f t="shared" si="27"/>
        <v>-2.8533860943317363E-2</v>
      </c>
      <c r="E183" s="3">
        <f t="shared" si="28"/>
        <v>-3.5049152483596732E-2</v>
      </c>
      <c r="F183" s="3">
        <f t="shared" si="29"/>
        <v>-1.5642605538576347E-2</v>
      </c>
      <c r="G183" s="3">
        <f t="shared" si="30"/>
        <v>9.2114515688007474E-4</v>
      </c>
      <c r="H183" s="3">
        <f t="shared" si="31"/>
        <v>7.6263075132162817E-3</v>
      </c>
      <c r="I183" s="3">
        <f t="shared" si="32"/>
        <v>5.9764606397423002E-3</v>
      </c>
      <c r="J183" s="12">
        <f t="shared" si="33"/>
        <v>0.42063797413019688</v>
      </c>
      <c r="K183" s="12">
        <f t="shared" si="34"/>
        <v>0.45568712661379357</v>
      </c>
      <c r="L183" s="12">
        <f t="shared" si="35"/>
        <v>0.47040858699548982</v>
      </c>
      <c r="M183" s="15">
        <f t="shared" si="36"/>
        <v>0.45680581884253124</v>
      </c>
    </row>
    <row r="184" spans="1:13">
      <c r="A184" s="22">
        <v>3.64</v>
      </c>
      <c r="B184" s="23">
        <f t="shared" si="37"/>
        <v>0.47802724613534286</v>
      </c>
      <c r="C184" s="3">
        <f t="shared" si="26"/>
        <v>0.23044782854924478</v>
      </c>
      <c r="D184" s="3">
        <f t="shared" si="27"/>
        <v>-3.4831220395407765E-2</v>
      </c>
      <c r="E184" s="3">
        <f t="shared" si="28"/>
        <v>-3.596351619265728E-2</v>
      </c>
      <c r="F184" s="3">
        <f t="shared" si="29"/>
        <v>-1.3404037360538482E-2</v>
      </c>
      <c r="G184" s="3">
        <f t="shared" si="30"/>
        <v>3.4513088795991948E-3</v>
      </c>
      <c r="H184" s="3">
        <f t="shared" si="31"/>
        <v>8.5000324737361244E-3</v>
      </c>
      <c r="I184" s="3">
        <f t="shared" si="32"/>
        <v>5.0169723601599901E-3</v>
      </c>
      <c r="J184" s="12">
        <f t="shared" si="33"/>
        <v>0.44100316421374436</v>
      </c>
      <c r="K184" s="12">
        <f t="shared" si="34"/>
        <v>0.47696668040640167</v>
      </c>
      <c r="L184" s="12">
        <f t="shared" si="35"/>
        <v>0.48691940888734098</v>
      </c>
      <c r="M184" s="15">
        <f t="shared" si="36"/>
        <v>0.4734024040534448</v>
      </c>
    </row>
    <row r="185" spans="1:13">
      <c r="A185" s="22">
        <v>3.66</v>
      </c>
      <c r="B185" s="23">
        <f t="shared" si="37"/>
        <v>0.49549737291684492</v>
      </c>
      <c r="C185" s="3">
        <f t="shared" si="26"/>
        <v>0.21601133055169036</v>
      </c>
      <c r="D185" s="3">
        <f t="shared" si="27"/>
        <v>-4.090577890217275E-2</v>
      </c>
      <c r="E185" s="3">
        <f t="shared" si="28"/>
        <v>-3.6360626419884266E-2</v>
      </c>
      <c r="F185" s="3">
        <f t="shared" si="29"/>
        <v>-1.0823057240843278E-2</v>
      </c>
      <c r="G185" s="3">
        <f t="shared" si="30"/>
        <v>5.8438798085237581E-3</v>
      </c>
      <c r="H185" s="3">
        <f t="shared" si="31"/>
        <v>8.886501145214382E-3</v>
      </c>
      <c r="I185" s="3">
        <f t="shared" si="32"/>
        <v>3.6667165014308612E-3</v>
      </c>
      <c r="J185" s="12">
        <f t="shared" si="33"/>
        <v>0.46151422071806381</v>
      </c>
      <c r="K185" s="12">
        <f t="shared" si="34"/>
        <v>0.49787484713794805</v>
      </c>
      <c r="L185" s="12">
        <f t="shared" si="35"/>
        <v>0.50285402457026751</v>
      </c>
      <c r="M185" s="15">
        <f t="shared" si="36"/>
        <v>0.49030080692362232</v>
      </c>
    </row>
    <row r="186" spans="1:13">
      <c r="A186" s="22">
        <v>3.68</v>
      </c>
      <c r="B186" s="23">
        <f t="shared" si="37"/>
        <v>0.51276930735572379</v>
      </c>
      <c r="C186" s="3">
        <f t="shared" si="26"/>
        <v>0.20122926050521281</v>
      </c>
      <c r="D186" s="3">
        <f t="shared" si="27"/>
        <v>-4.6718680019239206E-2</v>
      </c>
      <c r="E186" s="3">
        <f t="shared" si="28"/>
        <v>-3.6234771636777408E-2</v>
      </c>
      <c r="F186" s="3">
        <f t="shared" si="29"/>
        <v>-7.9655974348547577E-3</v>
      </c>
      <c r="G186" s="3">
        <f t="shared" si="30"/>
        <v>8.0034736909116201E-3</v>
      </c>
      <c r="H186" s="3">
        <f t="shared" si="31"/>
        <v>8.7635595780894259E-3</v>
      </c>
      <c r="I186" s="3">
        <f t="shared" si="32"/>
        <v>2.0308633087279529E-3</v>
      </c>
      <c r="J186" s="12">
        <f t="shared" si="33"/>
        <v>0.48210919188160778</v>
      </c>
      <c r="K186" s="12">
        <f t="shared" si="34"/>
        <v>0.51834396351838519</v>
      </c>
      <c r="L186" s="12">
        <f t="shared" si="35"/>
        <v>0.5183060872623283</v>
      </c>
      <c r="M186" s="15">
        <f t="shared" si="36"/>
        <v>0.50751166437551098</v>
      </c>
    </row>
    <row r="187" spans="1:13">
      <c r="A187" s="22">
        <v>3.7</v>
      </c>
      <c r="B187" s="23">
        <f t="shared" si="37"/>
        <v>0.5298361409084934</v>
      </c>
      <c r="C187" s="3">
        <f t="shared" si="26"/>
        <v>0.18612526656854636</v>
      </c>
      <c r="D187" s="3">
        <f t="shared" si="27"/>
        <v>-5.2232741016594718E-2</v>
      </c>
      <c r="E187" s="3">
        <f t="shared" si="28"/>
        <v>-3.5587761978486405E-2</v>
      </c>
      <c r="F187" s="3">
        <f t="shared" si="29"/>
        <v>-4.90465299130777E-3</v>
      </c>
      <c r="G187" s="3">
        <f t="shared" si="30"/>
        <v>9.8439943336644971E-3</v>
      </c>
      <c r="H187" s="3">
        <f t="shared" si="31"/>
        <v>8.1382552809385889E-3</v>
      </c>
      <c r="I187" s="3">
        <f t="shared" si="32"/>
        <v>2.3682795320674821E-4</v>
      </c>
      <c r="J187" s="12">
        <f t="shared" si="33"/>
        <v>0.50272724681562975</v>
      </c>
      <c r="K187" s="12">
        <f t="shared" si="34"/>
        <v>0.5383150087941162</v>
      </c>
      <c r="L187" s="12">
        <f t="shared" si="35"/>
        <v>0.53337566745175946</v>
      </c>
      <c r="M187" s="15">
        <f t="shared" si="36"/>
        <v>0.52500058421761409</v>
      </c>
    </row>
    <row r="188" spans="1:13">
      <c r="A188" s="22">
        <v>3.72</v>
      </c>
      <c r="B188" s="23">
        <f t="shared" si="37"/>
        <v>0.54669104706928717</v>
      </c>
      <c r="C188" s="3">
        <f t="shared" si="26"/>
        <v>0.17072351190997609</v>
      </c>
      <c r="D188" s="3">
        <f t="shared" si="27"/>
        <v>-5.741269072116964E-2</v>
      </c>
      <c r="E188" s="3">
        <f t="shared" si="28"/>
        <v>-3.4428903209128982E-2</v>
      </c>
      <c r="F188" s="3">
        <f t="shared" si="29"/>
        <v>-1.7184170621630669E-3</v>
      </c>
      <c r="G188" s="3">
        <f t="shared" si="30"/>
        <v>1.1292065986854715E-2</v>
      </c>
      <c r="H188" s="3">
        <f t="shared" si="31"/>
        <v>7.0464332287420552E-3</v>
      </c>
      <c r="I188" s="3">
        <f t="shared" si="32"/>
        <v>-1.5756537239812447E-3</v>
      </c>
      <c r="J188" s="12">
        <f t="shared" si="33"/>
        <v>0.52330895117877496</v>
      </c>
      <c r="K188" s="12">
        <f t="shared" si="34"/>
        <v>0.55773785438790391</v>
      </c>
      <c r="L188" s="12">
        <f t="shared" si="35"/>
        <v>0.54816420546321232</v>
      </c>
      <c r="M188" s="15">
        <f t="shared" si="36"/>
        <v>0.54269342595845149</v>
      </c>
    </row>
    <row r="189" spans="1:13">
      <c r="A189" s="22">
        <v>3.74</v>
      </c>
      <c r="B189" s="23">
        <f t="shared" si="37"/>
        <v>0.56332728410037003</v>
      </c>
      <c r="C189" s="3">
        <f t="shared" si="26"/>
        <v>0.15504863605142338</v>
      </c>
      <c r="D189" s="3">
        <f t="shared" si="27"/>
        <v>-6.2225395131978209E-2</v>
      </c>
      <c r="E189" s="3">
        <f t="shared" si="28"/>
        <v>-3.2774862879513846E-2</v>
      </c>
      <c r="F189" s="3">
        <f t="shared" si="29"/>
        <v>1.5117165753366294E-3</v>
      </c>
      <c r="G189" s="3">
        <f t="shared" si="30"/>
        <v>1.2289958603323858E-2</v>
      </c>
      <c r="H189" s="3">
        <f t="shared" si="31"/>
        <v>5.5506810837340891E-3</v>
      </c>
      <c r="I189" s="3">
        <f t="shared" si="32"/>
        <v>-3.2654091138602948E-3</v>
      </c>
      <c r="J189" s="12">
        <f t="shared" si="33"/>
        <v>0.54379653144813622</v>
      </c>
      <c r="K189" s="12">
        <f t="shared" si="34"/>
        <v>0.57657139432765003</v>
      </c>
      <c r="L189" s="12">
        <f t="shared" si="35"/>
        <v>0.56276971914898954</v>
      </c>
      <c r="M189" s="15">
        <f t="shared" si="36"/>
        <v>0.56048444717911572</v>
      </c>
    </row>
    <row r="190" spans="1:13">
      <c r="A190" s="22">
        <v>3.76</v>
      </c>
      <c r="B190" s="23">
        <f t="shared" si="37"/>
        <v>0.5797381977287428</v>
      </c>
      <c r="C190" s="3">
        <f t="shared" si="26"/>
        <v>0.13912571545046701</v>
      </c>
      <c r="D190" s="3">
        <f t="shared" si="27"/>
        <v>-6.664006936465143E-2</v>
      </c>
      <c r="E190" s="3">
        <f t="shared" si="28"/>
        <v>-3.0649430602286396E-2</v>
      </c>
      <c r="F190" s="3">
        <f t="shared" si="29"/>
        <v>4.7032327579699714E-3</v>
      </c>
      <c r="G190" s="3">
        <f t="shared" si="30"/>
        <v>1.2797889353485534E-2</v>
      </c>
      <c r="H190" s="3">
        <f t="shared" si="31"/>
        <v>3.7367414171054752E-3</v>
      </c>
      <c r="I190" s="3">
        <f t="shared" si="32"/>
        <v>-4.7008246503887812E-3</v>
      </c>
      <c r="J190" s="12">
        <f t="shared" si="33"/>
        <v>0.56413412628176585</v>
      </c>
      <c r="K190" s="12">
        <f t="shared" si="34"/>
        <v>0.59478355688405216</v>
      </c>
      <c r="L190" s="12">
        <f t="shared" si="35"/>
        <v>0.57728243477259666</v>
      </c>
      <c r="M190" s="15">
        <f t="shared" si="36"/>
        <v>0.57824651800588001</v>
      </c>
    </row>
    <row r="191" spans="1:13">
      <c r="A191" s="22">
        <v>3.78</v>
      </c>
      <c r="B191" s="23">
        <f t="shared" si="37"/>
        <v>0.59591722380776391</v>
      </c>
      <c r="C191" s="3">
        <f t="shared" si="26"/>
        <v>0.12298022338335929</v>
      </c>
      <c r="D191" s="3">
        <f t="shared" si="27"/>
        <v>-7.0628474569640817E-2</v>
      </c>
      <c r="E191" s="3">
        <f t="shared" si="28"/>
        <v>-2.8083175892393491E-2</v>
      </c>
      <c r="F191" s="3">
        <f t="shared" si="29"/>
        <v>7.7746028221313468E-3</v>
      </c>
      <c r="G191" s="3">
        <f t="shared" si="30"/>
        <v>1.2795608641199033E-2</v>
      </c>
      <c r="H191" s="3">
        <f t="shared" si="31"/>
        <v>1.7085965975397299E-3</v>
      </c>
      <c r="I191" s="3">
        <f t="shared" si="32"/>
        <v>-5.7700970757426145E-3</v>
      </c>
      <c r="J191" s="12">
        <f t="shared" si="33"/>
        <v>0.58426802355386287</v>
      </c>
      <c r="K191" s="12">
        <f t="shared" si="34"/>
        <v>0.61235119944625638</v>
      </c>
      <c r="L191" s="12">
        <f t="shared" si="35"/>
        <v>0.591780987982926</v>
      </c>
      <c r="M191" s="15">
        <f t="shared" si="36"/>
        <v>0.59584248846112886</v>
      </c>
    </row>
    <row r="192" spans="1:13">
      <c r="A192" s="22">
        <v>3.8</v>
      </c>
      <c r="B192" s="23">
        <f t="shared" si="37"/>
        <v>0.61185789094271892</v>
      </c>
      <c r="C192" s="3">
        <f t="shared" si="26"/>
        <v>0.10663798919321997</v>
      </c>
      <c r="D192" s="3">
        <f t="shared" si="27"/>
        <v>-7.4165098564486817E-2</v>
      </c>
      <c r="E192" s="3">
        <f t="shared" si="28"/>
        <v>-2.511300849405642E-2</v>
      </c>
      <c r="F192" s="3">
        <f t="shared" si="29"/>
        <v>1.0647367288864453E-2</v>
      </c>
      <c r="G192" s="3">
        <f t="shared" si="30"/>
        <v>1.2283207391265967E-2</v>
      </c>
      <c r="H192" s="3">
        <f t="shared" si="31"/>
        <v>-4.1749189931879481E-4</v>
      </c>
      <c r="I192" s="3">
        <f t="shared" si="32"/>
        <v>-6.3899416980582784E-3</v>
      </c>
      <c r="J192" s="12">
        <f t="shared" si="33"/>
        <v>0.60414688173884823</v>
      </c>
      <c r="K192" s="12">
        <f t="shared" si="34"/>
        <v>0.62925989023290463</v>
      </c>
      <c r="L192" s="12">
        <f t="shared" si="35"/>
        <v>0.60632931555277425</v>
      </c>
      <c r="M192" s="15">
        <f t="shared" si="36"/>
        <v>0.61313674915015126</v>
      </c>
    </row>
    <row r="193" spans="1:13">
      <c r="A193" s="22">
        <v>3.82</v>
      </c>
      <c r="B193" s="23">
        <f t="shared" si="37"/>
        <v>0.6275538230792933</v>
      </c>
      <c r="C193" s="3">
        <f t="shared" si="26"/>
        <v>9.0125156968595938E-2</v>
      </c>
      <c r="D193" s="3">
        <f t="shared" si="27"/>
        <v>-7.7227319024724017E-2</v>
      </c>
      <c r="E193" s="3">
        <f t="shared" si="28"/>
        <v>-2.1781647517947842E-2</v>
      </c>
      <c r="F193" s="3">
        <f t="shared" si="29"/>
        <v>1.3248140145244986E-2</v>
      </c>
      <c r="G193" s="3">
        <f t="shared" si="30"/>
        <v>1.1281113424545557E-2</v>
      </c>
      <c r="H193" s="3">
        <f t="shared" si="31"/>
        <v>-2.5196480695426826E-3</v>
      </c>
      <c r="I193" s="3">
        <f t="shared" si="32"/>
        <v>-6.5120793630727243E-3</v>
      </c>
      <c r="J193" s="12">
        <f t="shared" si="33"/>
        <v>0.62372193442370949</v>
      </c>
      <c r="K193" s="12">
        <f t="shared" si="34"/>
        <v>0.64550358194165736</v>
      </c>
      <c r="L193" s="12">
        <f t="shared" si="35"/>
        <v>0.62097432837186672</v>
      </c>
      <c r="M193" s="15">
        <f t="shared" si="36"/>
        <v>0.63000605580448221</v>
      </c>
    </row>
    <row r="194" spans="1:13">
      <c r="A194" s="22">
        <v>3.84</v>
      </c>
      <c r="B194" s="23">
        <f t="shared" si="37"/>
        <v>0.64299874205390883</v>
      </c>
      <c r="C194" s="3">
        <f t="shared" si="26"/>
        <v>7.3468143718496914E-2</v>
      </c>
      <c r="D194" s="3">
        <f t="shared" si="27"/>
        <v>-7.9795548189556434E-2</v>
      </c>
      <c r="E194" s="3">
        <f t="shared" si="28"/>
        <v>-1.8137007023830674E-2</v>
      </c>
      <c r="F194" s="3">
        <f t="shared" si="29"/>
        <v>1.5510483521875132E-2</v>
      </c>
      <c r="G194" s="3">
        <f t="shared" si="30"/>
        <v>9.8292770652005021E-3</v>
      </c>
      <c r="H194" s="3">
        <f t="shared" si="31"/>
        <v>-4.4773678071000338E-3</v>
      </c>
      <c r="I194" s="3">
        <f t="shared" si="32"/>
        <v>-6.1269968751264834E-3</v>
      </c>
      <c r="J194" s="12">
        <f t="shared" si="33"/>
        <v>0.64294717683864089</v>
      </c>
      <c r="K194" s="12">
        <f t="shared" si="34"/>
        <v>0.66108418386247159</v>
      </c>
      <c r="L194" s="12">
        <f t="shared" si="35"/>
        <v>0.63574442327539593</v>
      </c>
      <c r="M194" s="15">
        <f t="shared" si="36"/>
        <v>0.64634878795762241</v>
      </c>
    </row>
    <row r="195" spans="1:13">
      <c r="A195" s="22">
        <v>3.86</v>
      </c>
      <c r="B195" s="23">
        <f t="shared" si="37"/>
        <v>0.65818647010490494</v>
      </c>
      <c r="C195" s="3">
        <f t="shared" ref="C195:C202" si="38">((4/PI())*(COS(2*1*A195)/(4*(1^2)-1)))</f>
        <v>5.6693597110816396E-2</v>
      </c>
      <c r="D195" s="3">
        <f t="shared" ref="D195:D202" si="39">((4/PI())*(COS(2*2*A195)/(4*(2^2)-1)))</f>
        <v>-8.1853358156681488E-2</v>
      </c>
      <c r="E195" s="3">
        <f t="shared" ref="E195:E202" si="40">((4/PI())*(COS(2*3*A195)/(4*(3^2)-1)))</f>
        <v>-1.4231506885654797E-2</v>
      </c>
      <c r="F195" s="3">
        <f t="shared" ref="F195:F202" si="41">((4/PI())*(COS(2*4*A195)/(4*(4^2)-1)))</f>
        <v>1.7376604877041436E-2</v>
      </c>
      <c r="G195" s="3">
        <f t="shared" ref="G195:G202" si="42">((4/PI())*(COS(2*5*A195)/(4*(5^2)-1)))</f>
        <v>7.98557844734335E-3</v>
      </c>
      <c r="H195" s="3">
        <f t="shared" ref="H195:H202" si="43">((4/PI())*(COS(2*6*A195)/(4*(6^2)-1)))</f>
        <v>-6.1784266872897519E-3</v>
      </c>
      <c r="I195" s="3">
        <f t="shared" ref="I195:I202" si="44">((4/PI())*(COS(2*7*A195)/(4*(7^2)-1)))</f>
        <v>-5.2646879716340845E-3</v>
      </c>
      <c r="J195" s="12">
        <f t="shared" ref="J195:J202" si="45">(2/PI())-SUM(C195:D195)</f>
        <v>0.66177953341344642</v>
      </c>
      <c r="K195" s="12">
        <f t="shared" ref="J195:K202" si="46">(2/PI())-SUM(C195:E195)</f>
        <v>0.67601104029910131</v>
      </c>
      <c r="L195" s="12">
        <f t="shared" ref="L195:L202" si="47">(2/PI())-SUM(C195:G195)</f>
        <v>0.65064885697471653</v>
      </c>
      <c r="M195" s="15">
        <f t="shared" ref="M195:M202" si="48">(2/PI())-SUM(C195:I195)</f>
        <v>0.66209197163364031</v>
      </c>
    </row>
    <row r="196" spans="1:13">
      <c r="A196" s="22">
        <v>3.88</v>
      </c>
      <c r="B196" s="23">
        <f t="shared" si="37"/>
        <v>0.67311093234356167</v>
      </c>
      <c r="C196" s="3">
        <f t="shared" si="38"/>
        <v>3.98283528417476E-2</v>
      </c>
      <c r="D196" s="3">
        <f t="shared" si="39"/>
        <v>-8.3387585964802627E-2</v>
      </c>
      <c r="E196" s="3">
        <f t="shared" si="40"/>
        <v>-1.012131885075301E-2</v>
      </c>
      <c r="F196" s="3">
        <f t="shared" si="41"/>
        <v>1.8798833332231448E-2</v>
      </c>
      <c r="G196" s="3">
        <f t="shared" si="42"/>
        <v>5.8235200167407169E-3</v>
      </c>
      <c r="H196" s="3">
        <f t="shared" si="43"/>
        <v>-7.5253131253074828E-3</v>
      </c>
      <c r="I196" s="3">
        <f t="shared" si="44"/>
        <v>-3.9923171371699902E-3</v>
      </c>
      <c r="J196" s="12">
        <f t="shared" si="45"/>
        <v>0.68017900549063637</v>
      </c>
      <c r="K196" s="12">
        <f t="shared" si="46"/>
        <v>0.69030032434138944</v>
      </c>
      <c r="L196" s="12">
        <f t="shared" si="47"/>
        <v>0.66567797099241721</v>
      </c>
      <c r="M196" s="15">
        <f t="shared" si="48"/>
        <v>0.67719560125489475</v>
      </c>
    </row>
    <row r="197" spans="1:13">
      <c r="A197" s="22">
        <v>3.9</v>
      </c>
      <c r="B197" s="23">
        <f t="shared" si="37"/>
        <v>0.68776615918397377</v>
      </c>
      <c r="C197" s="3">
        <f t="shared" si="38"/>
        <v>2.2899391704394135E-2</v>
      </c>
      <c r="D197" s="3">
        <f t="shared" si="39"/>
        <v>-8.438841779166173E-2</v>
      </c>
      <c r="E197" s="3">
        <f t="shared" si="40"/>
        <v>-5.8655586368615616E-3</v>
      </c>
      <c r="F197" s="3">
        <f t="shared" si="41"/>
        <v>1.9740837445378634E-2</v>
      </c>
      <c r="G197" s="3">
        <f t="shared" si="42"/>
        <v>3.4292962202506598E-3</v>
      </c>
      <c r="H197" s="3">
        <f t="shared" si="43"/>
        <v>-8.440818135237357E-3</v>
      </c>
      <c r="I197" s="3">
        <f t="shared" si="44"/>
        <v>-2.4089882206429288E-3</v>
      </c>
      <c r="J197" s="12">
        <f t="shared" si="45"/>
        <v>0.69810879845484897</v>
      </c>
      <c r="K197" s="12">
        <f t="shared" si="46"/>
        <v>0.70397435709171052</v>
      </c>
      <c r="L197" s="12">
        <f t="shared" si="47"/>
        <v>0.68080422342608127</v>
      </c>
      <c r="M197" s="15">
        <f t="shared" si="48"/>
        <v>0.69165402978196155</v>
      </c>
    </row>
    <row r="198" spans="1:13">
      <c r="A198" s="22">
        <v>3.92</v>
      </c>
      <c r="B198" s="23">
        <f t="shared" si="37"/>
        <v>0.70214628873080542</v>
      </c>
      <c r="C198" s="3">
        <f t="shared" si="38"/>
        <v>5.9337964252566648E-3</v>
      </c>
      <c r="D198" s="3">
        <f t="shared" si="39"/>
        <v>-8.4849451729010872E-2</v>
      </c>
      <c r="E198" s="3">
        <f t="shared" si="40"/>
        <v>-1.5254356868136447E-3</v>
      </c>
      <c r="F198" s="3">
        <f t="shared" si="41"/>
        <v>2.0178553313290548E-2</v>
      </c>
      <c r="G198" s="3">
        <f t="shared" si="42"/>
        <v>8.9835720522921754E-4</v>
      </c>
      <c r="H198" s="3">
        <f t="shared" si="43"/>
        <v>-8.8724612618440238E-3</v>
      </c>
      <c r="I198" s="3">
        <f t="shared" si="44"/>
        <v>-6.3802532338100184E-4</v>
      </c>
      <c r="J198" s="12">
        <f t="shared" si="45"/>
        <v>0.7155354276713356</v>
      </c>
      <c r="K198" s="12">
        <f t="shared" si="46"/>
        <v>0.71706086335814923</v>
      </c>
      <c r="L198" s="12">
        <f t="shared" si="47"/>
        <v>0.69598395283962944</v>
      </c>
      <c r="M198" s="15">
        <f t="shared" si="48"/>
        <v>0.70549443942485446</v>
      </c>
    </row>
    <row r="199" spans="1:13">
      <c r="A199" s="22">
        <v>3.94</v>
      </c>
      <c r="B199" s="23">
        <f t="shared" si="37"/>
        <v>0.71624556912397053</v>
      </c>
      <c r="C199" s="3">
        <f t="shared" si="38"/>
        <v>-1.1041291662352156E-2</v>
      </c>
      <c r="D199" s="3">
        <f t="shared" si="39"/>
        <v>-8.4767738732977799E-2</v>
      </c>
      <c r="E199" s="3">
        <f t="shared" si="40"/>
        <v>2.8366271902450411E-3</v>
      </c>
      <c r="F199" s="3">
        <f t="shared" si="41"/>
        <v>2.0100799294481539E-2</v>
      </c>
      <c r="G199" s="3">
        <f t="shared" si="42"/>
        <v>-1.668396476634528E-3</v>
      </c>
      <c r="H199" s="3">
        <f t="shared" si="43"/>
        <v>-8.7954989728279472E-3</v>
      </c>
      <c r="I199" s="3">
        <f t="shared" si="44"/>
        <v>1.1826328070123719E-3</v>
      </c>
      <c r="J199" s="12">
        <f t="shared" si="45"/>
        <v>0.73242880276291134</v>
      </c>
      <c r="K199" s="12">
        <f t="shared" si="46"/>
        <v>0.72959217557266631</v>
      </c>
      <c r="L199" s="12">
        <f t="shared" si="47"/>
        <v>0.71115977275481934</v>
      </c>
      <c r="M199" s="15">
        <f t="shared" si="48"/>
        <v>0.71877263892063481</v>
      </c>
    </row>
    <row r="200" spans="1:13">
      <c r="A200" s="22">
        <v>3.96</v>
      </c>
      <c r="B200" s="23">
        <f t="shared" si="37"/>
        <v>0.73005836083929954</v>
      </c>
      <c r="C200" s="3">
        <f t="shared" si="38"/>
        <v>-2.7998716038651148E-2</v>
      </c>
      <c r="D200" s="3">
        <f t="shared" si="39"/>
        <v>-8.4143801487882974E-2</v>
      </c>
      <c r="E200" s="3">
        <f t="shared" si="40"/>
        <v>7.157891629159847E-3</v>
      </c>
      <c r="F200" s="3">
        <f t="shared" si="41"/>
        <v>1.9509561649048903E-2</v>
      </c>
      <c r="G200" s="3">
        <f t="shared" si="42"/>
        <v>-4.1686364559044798E-3</v>
      </c>
      <c r="H200" s="3">
        <f t="shared" si="43"/>
        <v>-8.2143430583156013E-3</v>
      </c>
      <c r="I200" s="3">
        <f t="shared" si="44"/>
        <v>2.9111767047889461E-3</v>
      </c>
      <c r="J200" s="12">
        <f t="shared" si="45"/>
        <v>0.74876228989411553</v>
      </c>
      <c r="K200" s="12">
        <f t="shared" si="46"/>
        <v>0.74160439826495561</v>
      </c>
      <c r="L200" s="12">
        <f t="shared" si="47"/>
        <v>0.72626347307181127</v>
      </c>
      <c r="M200" s="15">
        <f t="shared" si="48"/>
        <v>0.73156663942533784</v>
      </c>
    </row>
    <row r="201" spans="1:13">
      <c r="A201" s="22">
        <v>3.98</v>
      </c>
      <c r="B201" s="23">
        <f t="shared" si="37"/>
        <v>0.74357913894427463</v>
      </c>
      <c r="C201" s="3">
        <f t="shared" si="38"/>
        <v>-4.4911348442029167E-2</v>
      </c>
      <c r="D201" s="3">
        <f t="shared" si="39"/>
        <v>-8.2981631062843425E-2</v>
      </c>
      <c r="E201" s="3">
        <f t="shared" si="40"/>
        <v>1.1376206057627077E-2</v>
      </c>
      <c r="F201" s="3">
        <f t="shared" si="41"/>
        <v>1.8419943798798195E-2</v>
      </c>
      <c r="G201" s="3">
        <f t="shared" si="42"/>
        <v>-6.5026860545704789E-3</v>
      </c>
      <c r="H201" s="3">
        <f t="shared" si="43"/>
        <v>-7.1623077291802437E-3</v>
      </c>
      <c r="I201" s="3">
        <f t="shared" si="44"/>
        <v>4.412971601029719E-3</v>
      </c>
      <c r="J201" s="12">
        <f t="shared" si="45"/>
        <v>0.76451275187245393</v>
      </c>
      <c r="K201" s="12">
        <f t="shared" si="46"/>
        <v>0.75313654581482692</v>
      </c>
      <c r="L201" s="12">
        <f t="shared" si="47"/>
        <v>0.74121928807059922</v>
      </c>
      <c r="M201" s="15">
        <f t="shared" si="48"/>
        <v>0.74396862419874976</v>
      </c>
    </row>
    <row r="202" spans="1:13" ht="15.75" thickBot="1">
      <c r="A202" s="25">
        <v>4</v>
      </c>
      <c r="B202" s="23">
        <f t="shared" si="37"/>
        <v>0.7568024953079282</v>
      </c>
      <c r="C202" s="3">
        <f t="shared" si="38"/>
        <v>-6.1752132268476631E-2</v>
      </c>
      <c r="D202" s="3">
        <f t="shared" si="39"/>
        <v>-8.1288661382550587E-2</v>
      </c>
      <c r="E202" s="3">
        <f t="shared" si="40"/>
        <v>1.5430899605370609E-2</v>
      </c>
      <c r="F202" s="3">
        <f t="shared" si="41"/>
        <v>1.6859780503789629E-2</v>
      </c>
      <c r="G202" s="3">
        <f t="shared" si="42"/>
        <v>-8.5774940806533119E-3</v>
      </c>
      <c r="H202" s="3">
        <f t="shared" si="43"/>
        <v>-5.699699911542345E-3</v>
      </c>
      <c r="I202" s="3">
        <f t="shared" si="44"/>
        <v>5.5710440077722549E-3</v>
      </c>
      <c r="J202" s="12">
        <f t="shared" si="45"/>
        <v>0.77966056601860867</v>
      </c>
      <c r="K202" s="12">
        <f t="shared" si="46"/>
        <v>0.76422966641323797</v>
      </c>
      <c r="L202" s="12">
        <f t="shared" si="47"/>
        <v>0.75594737999010164</v>
      </c>
      <c r="M202" s="15">
        <f t="shared" si="48"/>
        <v>0.75607603589387185</v>
      </c>
    </row>
    <row r="203" spans="1:13">
      <c r="A203" s="22">
        <v>4.0199999999999996</v>
      </c>
      <c r="B203" s="23">
        <f t="shared" si="37"/>
        <v>0.76972314076402382</v>
      </c>
      <c r="C203" s="3">
        <f t="shared" ref="C203:C227" si="49">((4/PI())*(COS(2*1*A203)/(4*(1^2)-1)))</f>
        <v>-7.8494125856379784E-2</v>
      </c>
      <c r="D203" s="3">
        <f t="shared" ref="D203:D227" si="50">((4/PI())*(COS(2*2*A203)/(4*(2^2)-1)))</f>
        <v>-7.9075721675521154E-2</v>
      </c>
      <c r="E203" s="3">
        <f t="shared" ref="E203:E227" si="51">((4/PI())*(COS(2*3*A203)/(4*(3^2)-1)))</f>
        <v>1.9263654716784723E-2</v>
      </c>
      <c r="F203" s="3">
        <f t="shared" ref="F203:F227" si="52">((4/PI())*(COS(2*4*A203)/(4*(4^2)-1)))</f>
        <v>1.4868926811333045E-2</v>
      </c>
      <c r="G203" s="3">
        <f t="shared" ref="G203:G227" si="53">((4/PI())*(COS(2*5*A203)/(4*(5^2)-1)))</f>
        <v>-1.0310344485588249E-2</v>
      </c>
      <c r="H203" s="3">
        <f t="shared" ref="H203:H227" si="54">((4/PI())*(COS(2*6*A203)/(4*(6^2)-1)))</f>
        <v>-3.910362209503475E-3</v>
      </c>
      <c r="I203" s="3">
        <f t="shared" ref="I203:I227" si="55">((4/PI())*(COS(2*7*A203)/(4*(7^2)-1)))</f>
        <v>6.29519268044658E-3</v>
      </c>
      <c r="J203" s="12">
        <f t="shared" ref="J203:J227" si="56">(2/PI())-SUM(C203:D203)</f>
        <v>0.79418961989948234</v>
      </c>
      <c r="K203" s="12">
        <f t="shared" ref="K203:K227" si="57">(2/PI())-SUM(C203:E203)</f>
        <v>0.77492596518269763</v>
      </c>
      <c r="L203" s="12">
        <f t="shared" ref="L203:L227" si="58">(2/PI())-SUM(C203:G203)</f>
        <v>0.77036738285695283</v>
      </c>
      <c r="M203" s="15">
        <f t="shared" ref="M203:M227" si="59">(2/PI())-SUM(C203:I203)</f>
        <v>0.76798255238600965</v>
      </c>
    </row>
    <row r="204" spans="1:13">
      <c r="A204" s="22">
        <v>4.04</v>
      </c>
      <c r="B204" s="23">
        <f t="shared" si="37"/>
        <v>0.7823359072266528</v>
      </c>
      <c r="C204" s="3">
        <f t="shared" si="49"/>
        <v>-9.5110545587433939E-2</v>
      </c>
      <c r="D204" s="3">
        <f t="shared" si="50"/>
        <v>-7.6356967203990336E-2</v>
      </c>
      <c r="E204" s="3">
        <f t="shared" si="51"/>
        <v>2.2819345916491478E-2</v>
      </c>
      <c r="F204" s="3">
        <f t="shared" si="52"/>
        <v>1.2498239941536961E-2</v>
      </c>
      <c r="G204" s="3">
        <f t="shared" si="53"/>
        <v>-1.1632153992056332E-2</v>
      </c>
      <c r="H204" s="3">
        <f t="shared" si="54"/>
        <v>-1.8968667074915678E-3</v>
      </c>
      <c r="I204" s="3">
        <f t="shared" si="55"/>
        <v>6.5290143137424561E-3</v>
      </c>
      <c r="J204" s="12">
        <f t="shared" si="56"/>
        <v>0.80808728515900563</v>
      </c>
      <c r="K204" s="12">
        <f t="shared" si="57"/>
        <v>0.78526793924251415</v>
      </c>
      <c r="L204" s="12">
        <f t="shared" si="58"/>
        <v>0.78440185329303358</v>
      </c>
      <c r="M204" s="15">
        <f t="shared" si="59"/>
        <v>0.77976970568678272</v>
      </c>
    </row>
    <row r="205" spans="1:13" ht="15.75" thickBot="1">
      <c r="A205" s="25">
        <v>4.0599999999999996</v>
      </c>
      <c r="B205" s="23">
        <f t="shared" si="37"/>
        <v>0.79463574975739681</v>
      </c>
      <c r="C205" s="3">
        <f t="shared" si="49"/>
        <v>-0.11157480873471506</v>
      </c>
      <c r="D205" s="3">
        <f t="shared" si="50"/>
        <v>-7.3149788718540415E-2</v>
      </c>
      <c r="E205" s="3">
        <f t="shared" si="51"/>
        <v>2.6046832664073864E-2</v>
      </c>
      <c r="F205" s="3">
        <f t="shared" si="52"/>
        <v>9.8082801175876453E-3</v>
      </c>
      <c r="G205" s="3">
        <f t="shared" si="53"/>
        <v>-1.2490226226245689E-2</v>
      </c>
      <c r="H205" s="3">
        <f t="shared" si="54"/>
        <v>2.2536487706516375E-4</v>
      </c>
      <c r="I205" s="3">
        <f t="shared" si="55"/>
        <v>6.2542967456155228E-3</v>
      </c>
      <c r="J205" s="12">
        <f t="shared" si="56"/>
        <v>0.82134436982083692</v>
      </c>
      <c r="K205" s="12">
        <f t="shared" si="57"/>
        <v>0.79529753715676299</v>
      </c>
      <c r="L205" s="12">
        <f t="shared" si="58"/>
        <v>0.79797948326542101</v>
      </c>
      <c r="M205" s="15">
        <f t="shared" si="59"/>
        <v>0.79149982164274035</v>
      </c>
    </row>
    <row r="206" spans="1:13">
      <c r="A206" s="22">
        <v>4.08</v>
      </c>
      <c r="B206" s="23">
        <f t="shared" si="37"/>
        <v>0.80661774858324053</v>
      </c>
      <c r="C206" s="3">
        <f t="shared" si="49"/>
        <v>-0.12786057598937781</v>
      </c>
      <c r="D206" s="3">
        <f t="shared" si="50"/>
        <v>-6.9474701216643855E-2</v>
      </c>
      <c r="E206" s="3">
        <f t="shared" si="51"/>
        <v>2.8899694894574821E-2</v>
      </c>
      <c r="F206" s="3">
        <f t="shared" si="52"/>
        <v>6.8677635286093662E-3</v>
      </c>
      <c r="G206" s="3">
        <f t="shared" si="53"/>
        <v>-1.2850352555982767E-2</v>
      </c>
      <c r="H206" s="3">
        <f t="shared" si="54"/>
        <v>2.3346776340741351E-3</v>
      </c>
      <c r="I206" s="3">
        <f t="shared" si="55"/>
        <v>5.4924374866238248E-3</v>
      </c>
      <c r="J206" s="12">
        <f t="shared" si="56"/>
        <v>0.833955049573603</v>
      </c>
      <c r="K206" s="12">
        <f t="shared" si="57"/>
        <v>0.80505535467902822</v>
      </c>
      <c r="L206" s="12">
        <f t="shared" si="58"/>
        <v>0.81103794370640159</v>
      </c>
      <c r="M206" s="15">
        <f t="shared" si="59"/>
        <v>0.8032108285857037</v>
      </c>
    </row>
    <row r="207" spans="1:13">
      <c r="A207" s="22">
        <v>4.0999999999999996</v>
      </c>
      <c r="B207" s="23">
        <f t="shared" si="37"/>
        <v>0.81827711106441026</v>
      </c>
      <c r="C207" s="3">
        <f t="shared" si="49"/>
        <v>-0.14394179359792497</v>
      </c>
      <c r="D207" s="3">
        <f t="shared" si="50"/>
        <v>-6.53552127166903E-2</v>
      </c>
      <c r="E207" s="3">
        <f t="shared" si="51"/>
        <v>3.1336900665677597E-2</v>
      </c>
      <c r="F207" s="3">
        <f t="shared" si="52"/>
        <v>3.7518069448429564E-3</v>
      </c>
      <c r="G207" s="3">
        <f t="shared" si="53"/>
        <v>-1.2698175880945265E-2</v>
      </c>
      <c r="H207" s="3">
        <f t="shared" si="54"/>
        <v>4.310157212962574E-3</v>
      </c>
      <c r="I207" s="3">
        <f t="shared" si="55"/>
        <v>4.3027770865880942E-3</v>
      </c>
      <c r="J207" s="12">
        <f t="shared" si="56"/>
        <v>0.84591677868219661</v>
      </c>
      <c r="K207" s="12">
        <f t="shared" si="57"/>
        <v>0.8145798780165191</v>
      </c>
      <c r="L207" s="12">
        <f t="shared" si="58"/>
        <v>0.82352624695262144</v>
      </c>
      <c r="M207" s="15">
        <f t="shared" si="59"/>
        <v>0.81491331265307076</v>
      </c>
    </row>
    <row r="208" spans="1:13" ht="15.75" thickBot="1">
      <c r="A208" s="25">
        <v>4.12</v>
      </c>
      <c r="B208" s="23">
        <f t="shared" si="37"/>
        <v>0.82960917361137088</v>
      </c>
      <c r="C208" s="3">
        <f t="shared" si="49"/>
        <v>-0.15979273504266112</v>
      </c>
      <c r="D208" s="3">
        <f t="shared" si="50"/>
        <v>-6.0817673886891022E-2</v>
      </c>
      <c r="E208" s="3">
        <f t="shared" si="51"/>
        <v>3.3323396308984232E-2</v>
      </c>
      <c r="F208" s="3">
        <f t="shared" si="52"/>
        <v>5.4000882720473919E-4</v>
      </c>
      <c r="G208" s="3">
        <f t="shared" si="53"/>
        <v>-1.2039763004945657E-2</v>
      </c>
      <c r="H208" s="3">
        <f t="shared" si="54"/>
        <v>6.0385611229917925E-3</v>
      </c>
      <c r="I208" s="3">
        <f t="shared" si="55"/>
        <v>2.7779771511850068E-3</v>
      </c>
      <c r="J208" s="12">
        <f t="shared" si="56"/>
        <v>0.85723018129713346</v>
      </c>
      <c r="K208" s="12">
        <f t="shared" si="57"/>
        <v>0.82390678498814929</v>
      </c>
      <c r="L208" s="12">
        <f t="shared" si="58"/>
        <v>0.83540653916589025</v>
      </c>
      <c r="M208" s="15">
        <f t="shared" si="59"/>
        <v>0.82659000089171342</v>
      </c>
    </row>
    <row r="209" spans="1:13">
      <c r="A209" s="22">
        <v>4.1399999999999997</v>
      </c>
      <c r="B209" s="23">
        <f t="shared" si="37"/>
        <v>0.84060940355019453</v>
      </c>
      <c r="C209" s="3">
        <f t="shared" si="49"/>
        <v>-0.17538804219862708</v>
      </c>
      <c r="D209" s="3">
        <f t="shared" si="50"/>
        <v>-5.5891109490928376E-2</v>
      </c>
      <c r="E209" s="3">
        <f t="shared" si="51"/>
        <v>3.4830610597403146E-2</v>
      </c>
      <c r="F209" s="3">
        <f t="shared" si="52"/>
        <v>-2.6855840498824289E-3</v>
      </c>
      <c r="G209" s="3">
        <f t="shared" si="53"/>
        <v>-1.0901362771608117E-2</v>
      </c>
      <c r="H209" s="3">
        <f t="shared" si="54"/>
        <v>7.4208102514914751E-3</v>
      </c>
      <c r="I209" s="3">
        <f t="shared" si="55"/>
        <v>1.0368030107108113E-3</v>
      </c>
      <c r="J209" s="12">
        <f t="shared" si="56"/>
        <v>0.86789892405713687</v>
      </c>
      <c r="K209" s="12">
        <f t="shared" si="57"/>
        <v>0.83306831345973364</v>
      </c>
      <c r="L209" s="12">
        <f t="shared" si="58"/>
        <v>0.84665526028122429</v>
      </c>
      <c r="M209" s="15">
        <f t="shared" si="59"/>
        <v>0.838197647019022</v>
      </c>
    </row>
    <row r="210" spans="1:13">
      <c r="A210" s="22">
        <v>4.16</v>
      </c>
      <c r="B210" s="23">
        <f t="shared" si="37"/>
        <v>0.85127340093557446</v>
      </c>
      <c r="C210" s="3">
        <f t="shared" si="49"/>
        <v>-0.19070276590119609</v>
      </c>
      <c r="D210" s="3">
        <f t="shared" si="50"/>
        <v>-5.0607032728516597E-2</v>
      </c>
      <c r="E210" s="3">
        <f t="shared" si="51"/>
        <v>3.5836865677345911E-2</v>
      </c>
      <c r="F210" s="3">
        <f t="shared" si="52"/>
        <v>-5.8425725188895683E-3</v>
      </c>
      <c r="G210" s="3">
        <f t="shared" si="53"/>
        <v>-9.3283596058060612E-3</v>
      </c>
      <c r="H210" s="3">
        <f t="shared" si="54"/>
        <v>8.3776684798980896E-3</v>
      </c>
      <c r="I210" s="3">
        <f t="shared" si="55"/>
        <v>-7.8512680738388374E-4</v>
      </c>
      <c r="J210" s="12">
        <f t="shared" si="56"/>
        <v>0.87792957099729407</v>
      </c>
      <c r="K210" s="12">
        <f t="shared" si="57"/>
        <v>0.84209270531994818</v>
      </c>
      <c r="L210" s="12">
        <f t="shared" si="58"/>
        <v>0.85726363744464384</v>
      </c>
      <c r="M210" s="15">
        <f t="shared" si="59"/>
        <v>0.84967109577212963</v>
      </c>
    </row>
    <row r="211" spans="1:13" ht="15.75" thickBot="1">
      <c r="A211" s="25">
        <v>4.18</v>
      </c>
      <c r="B211" s="23">
        <f t="shared" si="37"/>
        <v>0.86159690031074054</v>
      </c>
      <c r="C211" s="3">
        <f t="shared" si="49"/>
        <v>-0.20571240585940956</v>
      </c>
      <c r="D211" s="3">
        <f t="shared" si="50"/>
        <v>-4.4999243658467573E-2</v>
      </c>
      <c r="E211" s="3">
        <f t="shared" si="51"/>
        <v>3.6327688855404862E-2</v>
      </c>
      <c r="F211" s="3">
        <f t="shared" si="52"/>
        <v>-8.8503099416143184E-3</v>
      </c>
      <c r="G211" s="3">
        <f t="shared" si="53"/>
        <v>-7.3834641798615867E-3</v>
      </c>
      <c r="H211" s="3">
        <f t="shared" si="54"/>
        <v>8.854284819000257E-3</v>
      </c>
      <c r="I211" s="3">
        <f t="shared" si="55"/>
        <v>-2.545903786710432E-3</v>
      </c>
      <c r="J211" s="12">
        <f t="shared" si="56"/>
        <v>0.88733142188545844</v>
      </c>
      <c r="K211" s="12">
        <f t="shared" si="57"/>
        <v>0.85100373303005361</v>
      </c>
      <c r="L211" s="12">
        <f t="shared" si="58"/>
        <v>0.86723750715152947</v>
      </c>
      <c r="M211" s="15">
        <f t="shared" si="59"/>
        <v>0.86092912611923977</v>
      </c>
    </row>
    <row r="212" spans="1:13">
      <c r="A212" s="22">
        <v>4.2</v>
      </c>
      <c r="B212" s="23">
        <f t="shared" si="37"/>
        <v>0.87157577241358819</v>
      </c>
      <c r="C212" s="3">
        <f t="shared" si="49"/>
        <v>-0.22039294985122138</v>
      </c>
      <c r="D212" s="3">
        <f t="shared" si="50"/>
        <v>-3.9103612993658741E-2</v>
      </c>
      <c r="E212" s="3">
        <f t="shared" si="51"/>
        <v>3.6296020755170501E-2</v>
      </c>
      <c r="F212" s="3">
        <f t="shared" si="52"/>
        <v>-1.1631962362494976E-2</v>
      </c>
      <c r="G212" s="3">
        <f t="shared" si="53"/>
        <v>-5.1442133369345357E-3</v>
      </c>
      <c r="H212" s="3">
        <f t="shared" si="54"/>
        <v>8.8233376898034753E-3</v>
      </c>
      <c r="I212" s="3">
        <f t="shared" si="55"/>
        <v>-4.1083825518842881E-3</v>
      </c>
      <c r="J212" s="12">
        <f t="shared" si="56"/>
        <v>0.89611633521246148</v>
      </c>
      <c r="K212" s="12">
        <f t="shared" si="57"/>
        <v>0.85982031445729101</v>
      </c>
      <c r="L212" s="12">
        <f t="shared" si="58"/>
        <v>0.87659649015672048</v>
      </c>
      <c r="M212" s="15">
        <f t="shared" si="59"/>
        <v>0.87188153501880128</v>
      </c>
    </row>
    <row r="213" spans="1:13">
      <c r="A213" s="22">
        <v>4.22</v>
      </c>
      <c r="B213" s="23">
        <f t="shared" si="37"/>
        <v>0.8812060258283253</v>
      </c>
      <c r="C213" s="3">
        <f t="shared" si="49"/>
        <v>-0.23472091213792573</v>
      </c>
      <c r="D213" s="3">
        <f t="shared" si="50"/>
        <v>-3.2957852650885321E-2</v>
      </c>
      <c r="E213" s="3">
        <f t="shared" si="51"/>
        <v>3.574231685032403E-2</v>
      </c>
      <c r="F213" s="3">
        <f t="shared" si="52"/>
        <v>-1.4116471265292472E-2</v>
      </c>
      <c r="G213" s="3">
        <f t="shared" si="53"/>
        <v>-2.6998789417679073E-3</v>
      </c>
      <c r="H213" s="3">
        <f t="shared" si="54"/>
        <v>8.2866011070983365E-3</v>
      </c>
      <c r="I213" s="3">
        <f t="shared" si="55"/>
        <v>-5.3508630015884524E-3</v>
      </c>
      <c r="J213" s="12">
        <f t="shared" si="56"/>
        <v>0.90429853715639241</v>
      </c>
      <c r="K213" s="12">
        <f t="shared" si="57"/>
        <v>0.86855622030606838</v>
      </c>
      <c r="L213" s="12">
        <f t="shared" si="58"/>
        <v>0.88537257051312879</v>
      </c>
      <c r="M213" s="15">
        <f t="shared" si="59"/>
        <v>0.88243683240761883</v>
      </c>
    </row>
    <row r="214" spans="1:13" ht="15.75" thickBot="1">
      <c r="A214" s="25">
        <v>4.24</v>
      </c>
      <c r="B214" s="23">
        <f t="shared" si="37"/>
        <v>0.8904838085819885</v>
      </c>
      <c r="C214" s="3">
        <f t="shared" si="49"/>
        <v>-0.24867337103633411</v>
      </c>
      <c r="D214" s="3">
        <f t="shared" si="50"/>
        <v>-2.6601274523286568E-2</v>
      </c>
      <c r="E214" s="3">
        <f t="shared" si="51"/>
        <v>3.4674540913683202E-2</v>
      </c>
      <c r="F214" s="3">
        <f t="shared" si="52"/>
        <v>-1.6240368793674697E-2</v>
      </c>
      <c r="G214" s="3">
        <f t="shared" si="53"/>
        <v>-1.4790889315349786E-4</v>
      </c>
      <c r="H214" s="3">
        <f t="shared" si="54"/>
        <v>7.2748429857474768E-3</v>
      </c>
      <c r="I214" s="3">
        <f t="shared" si="55"/>
        <v>-6.1765694227806991E-3</v>
      </c>
      <c r="J214" s="12">
        <f t="shared" si="56"/>
        <v>0.91189441792720205</v>
      </c>
      <c r="K214" s="12">
        <f t="shared" si="57"/>
        <v>0.87721987701351889</v>
      </c>
      <c r="L214" s="12">
        <f t="shared" si="58"/>
        <v>0.89360815470034705</v>
      </c>
      <c r="M214" s="15">
        <f t="shared" si="59"/>
        <v>0.89250988113738028</v>
      </c>
    </row>
    <row r="215" spans="1:13">
      <c r="A215" s="22">
        <v>4.26</v>
      </c>
      <c r="B215" s="23">
        <f t="shared" si="37"/>
        <v>0.89940540968517768</v>
      </c>
      <c r="C215" s="3">
        <f t="shared" si="49"/>
        <v>-0.26222800558857362</v>
      </c>
      <c r="D215" s="3">
        <f t="shared" si="50"/>
        <v>-2.007453901838787E-2</v>
      </c>
      <c r="E215" s="3">
        <f t="shared" si="51"/>
        <v>3.3108050476421791E-2</v>
      </c>
      <c r="F215" s="3">
        <f t="shared" si="52"/>
        <v>-1.7949399065103008E-2</v>
      </c>
      <c r="G215" s="3">
        <f t="shared" si="53"/>
        <v>2.4099578162771699E-3</v>
      </c>
      <c r="H215" s="3">
        <f t="shared" si="54"/>
        <v>5.8460613991865975E-3</v>
      </c>
      <c r="I215" s="3">
        <f t="shared" si="55"/>
        <v>-6.5211882661463652E-3</v>
      </c>
      <c r="J215" s="12">
        <f t="shared" si="56"/>
        <v>0.91892231697454285</v>
      </c>
      <c r="K215" s="12">
        <f t="shared" si="57"/>
        <v>0.88581426649812101</v>
      </c>
      <c r="L215" s="12">
        <f t="shared" si="58"/>
        <v>0.9013537077469469</v>
      </c>
      <c r="M215" s="15">
        <f t="shared" si="59"/>
        <v>0.9020288346139067</v>
      </c>
    </row>
    <row r="216" spans="1:13">
      <c r="A216" s="22">
        <v>4.28</v>
      </c>
      <c r="B216" s="23">
        <f t="shared" si="37"/>
        <v>0.90796726061640542</v>
      </c>
      <c r="C216" s="3">
        <f t="shared" si="49"/>
        <v>-0.27536313127086304</v>
      </c>
      <c r="D216" s="3">
        <f t="shared" si="50"/>
        <v>-1.3419394970248215E-2</v>
      </c>
      <c r="E216" s="3">
        <f t="shared" si="51"/>
        <v>3.1065375944871281E-2</v>
      </c>
      <c r="F216" s="3">
        <f t="shared" si="52"/>
        <v>-1.9199904160858681E-2</v>
      </c>
      <c r="G216" s="3">
        <f t="shared" si="53"/>
        <v>4.8717471126347974E-3</v>
      </c>
      <c r="H216" s="3">
        <f t="shared" si="54"/>
        <v>4.0821598949455466E-3</v>
      </c>
      <c r="I216" s="3">
        <f t="shared" si="55"/>
        <v>-6.3578774720759994E-3</v>
      </c>
      <c r="J216" s="12">
        <f t="shared" si="56"/>
        <v>0.92540229860869261</v>
      </c>
      <c r="K216" s="12">
        <f t="shared" si="57"/>
        <v>0.89433692266382137</v>
      </c>
      <c r="L216" s="12">
        <f t="shared" si="58"/>
        <v>0.90866507971204524</v>
      </c>
      <c r="M216" s="15">
        <f t="shared" si="59"/>
        <v>0.91094079728917565</v>
      </c>
    </row>
    <row r="217" spans="1:13" ht="15.75" thickBot="1">
      <c r="A217" s="25">
        <v>4.3</v>
      </c>
      <c r="B217" s="23">
        <f t="shared" si="37"/>
        <v>0.9161659367494549</v>
      </c>
      <c r="C217" s="3">
        <f t="shared" si="49"/>
        <v>-0.28805773468412027</v>
      </c>
      <c r="D217" s="3">
        <f t="shared" si="50"/>
        <v>-6.678412589396842E-3</v>
      </c>
      <c r="E217" s="3">
        <f t="shared" si="51"/>
        <v>2.8575896551808627E-2</v>
      </c>
      <c r="F217" s="3">
        <f t="shared" si="52"/>
        <v>-1.9959939386490773E-2</v>
      </c>
      <c r="G217" s="3">
        <f t="shared" si="53"/>
        <v>7.1393152252985301E-3</v>
      </c>
      <c r="H217" s="3">
        <f t="shared" si="54"/>
        <v>2.084252451570622E-3</v>
      </c>
      <c r="I217" s="3">
        <f t="shared" si="55"/>
        <v>-5.6993571751580057E-3</v>
      </c>
      <c r="J217" s="12">
        <f t="shared" si="56"/>
        <v>0.93135591964109854</v>
      </c>
      <c r="K217" s="12">
        <f t="shared" si="57"/>
        <v>0.90278002308928984</v>
      </c>
      <c r="L217" s="12">
        <f t="shared" si="58"/>
        <v>0.91560064725048207</v>
      </c>
      <c r="M217" s="15">
        <f t="shared" si="59"/>
        <v>0.91921575197406946</v>
      </c>
    </row>
    <row r="218" spans="1:13">
      <c r="A218" s="22">
        <v>4.32</v>
      </c>
      <c r="B218" s="23">
        <f t="shared" si="37"/>
        <v>0.92399815872318791</v>
      </c>
      <c r="C218" s="3">
        <f t="shared" si="49"/>
        <v>-0.30029150717092279</v>
      </c>
      <c r="D218" s="3">
        <f t="shared" si="50"/>
        <v>1.0528884124117965E-4</v>
      </c>
      <c r="E218" s="3">
        <f t="shared" si="51"/>
        <v>2.5675417802933198E-2</v>
      </c>
      <c r="F218" s="3">
        <f t="shared" si="52"/>
        <v>-2.0210089312876264E-2</v>
      </c>
      <c r="G218" s="3">
        <f t="shared" si="53"/>
        <v>9.122261369341687E-3</v>
      </c>
      <c r="H218" s="3">
        <f t="shared" si="54"/>
        <v>-3.3132784167696184E-5</v>
      </c>
      <c r="I218" s="3">
        <f t="shared" si="55"/>
        <v>-4.5969189440461817E-3</v>
      </c>
      <c r="J218" s="12">
        <f t="shared" si="56"/>
        <v>0.936805990697263</v>
      </c>
      <c r="K218" s="12">
        <f t="shared" si="57"/>
        <v>0.91113057289432975</v>
      </c>
      <c r="L218" s="12">
        <f t="shared" si="58"/>
        <v>0.92221840083786444</v>
      </c>
      <c r="M218" s="15">
        <f t="shared" si="59"/>
        <v>0.92684845256607828</v>
      </c>
    </row>
    <row r="219" spans="1:13">
      <c r="A219" s="22">
        <v>4.34</v>
      </c>
      <c r="B219" s="23">
        <f t="shared" si="37"/>
        <v>0.93146079375324253</v>
      </c>
      <c r="C219" s="3">
        <f t="shared" si="49"/>
        <v>-0.31204487730502295</v>
      </c>
      <c r="D219" s="3">
        <f t="shared" si="50"/>
        <v>6.8883167826042091E-3</v>
      </c>
      <c r="E219" s="3">
        <f t="shared" si="51"/>
        <v>2.2405656496007901E-2</v>
      </c>
      <c r="F219" s="3">
        <f t="shared" si="52"/>
        <v>-1.9943963751768486E-2</v>
      </c>
      <c r="G219" s="3">
        <f t="shared" si="53"/>
        <v>1.074153173954954E-2</v>
      </c>
      <c r="H219" s="3">
        <f t="shared" si="54"/>
        <v>-2.148618714519818E-3</v>
      </c>
      <c r="I219" s="3">
        <f t="shared" si="55"/>
        <v>-3.1364307261408345E-3</v>
      </c>
      <c r="J219" s="12">
        <f t="shared" si="56"/>
        <v>0.94177633289000018</v>
      </c>
      <c r="K219" s="12">
        <f t="shared" si="57"/>
        <v>0.91937067639399217</v>
      </c>
      <c r="L219" s="12">
        <f t="shared" si="58"/>
        <v>0.92857310840621121</v>
      </c>
      <c r="M219" s="15">
        <f t="shared" si="59"/>
        <v>0.93385815784687187</v>
      </c>
    </row>
    <row r="220" spans="1:13" ht="15.75" thickBot="1">
      <c r="A220" s="25">
        <v>4.3600000000000003</v>
      </c>
      <c r="B220" s="23">
        <f t="shared" si="37"/>
        <v>0.93855085688510786</v>
      </c>
      <c r="C220" s="3">
        <f t="shared" si="49"/>
        <v>-0.32329904220145916</v>
      </c>
      <c r="D220" s="3">
        <f t="shared" si="50"/>
        <v>1.3627283003664807E-2</v>
      </c>
      <c r="E220" s="3">
        <f t="shared" si="51"/>
        <v>1.8813640719490439E-2</v>
      </c>
      <c r="F220" s="3">
        <f t="shared" si="52"/>
        <v>-1.9168360995924463E-2</v>
      </c>
      <c r="G220" s="3">
        <f t="shared" si="53"/>
        <v>1.193257113616516E-2</v>
      </c>
      <c r="H220" s="3">
        <f t="shared" si="54"/>
        <v>-4.1409371176141232E-3</v>
      </c>
      <c r="I220" s="3">
        <f t="shared" si="55"/>
        <v>-1.4316486684390365E-3</v>
      </c>
      <c r="J220" s="12">
        <f t="shared" si="56"/>
        <v>0.94629153156537571</v>
      </c>
      <c r="K220" s="12">
        <f t="shared" si="57"/>
        <v>0.92747789084588539</v>
      </c>
      <c r="L220" s="12">
        <f t="shared" si="58"/>
        <v>0.93471368070564465</v>
      </c>
      <c r="M220" s="15">
        <f t="shared" si="59"/>
        <v>0.94028626649169778</v>
      </c>
    </row>
    <row r="221" spans="1:13">
      <c r="A221" s="22">
        <v>4.38</v>
      </c>
      <c r="B221" s="23">
        <f t="shared" si="37"/>
        <v>0.94526551218806332</v>
      </c>
      <c r="C221" s="3">
        <f t="shared" si="49"/>
        <v>-0.33403599759715652</v>
      </c>
      <c r="D221" s="3">
        <f t="shared" si="50"/>
        <v>2.0279081118039027E-2</v>
      </c>
      <c r="E221" s="3">
        <f t="shared" si="51"/>
        <v>1.4951033460316426E-2</v>
      </c>
      <c r="F221" s="3">
        <f t="shared" si="52"/>
        <v>-1.790309415377123E-2</v>
      </c>
      <c r="G221" s="3">
        <f t="shared" si="53"/>
        <v>1.2647896576987559E-2</v>
      </c>
      <c r="H221" s="3">
        <f t="shared" si="54"/>
        <v>-5.8958802331058767E-3</v>
      </c>
      <c r="I221" s="3">
        <f t="shared" si="55"/>
        <v>3.8464324903332862E-4</v>
      </c>
      <c r="J221" s="12">
        <f t="shared" si="56"/>
        <v>0.9503766888466989</v>
      </c>
      <c r="K221" s="12">
        <f t="shared" si="57"/>
        <v>0.93542565538638245</v>
      </c>
      <c r="L221" s="12">
        <f t="shared" si="58"/>
        <v>0.94068085296316606</v>
      </c>
      <c r="M221" s="15">
        <f t="shared" si="59"/>
        <v>0.94619208994723869</v>
      </c>
    </row>
    <row r="222" spans="1:13">
      <c r="A222" s="22">
        <v>4.4000000000000004</v>
      </c>
      <c r="B222" s="23">
        <f t="shared" si="37"/>
        <v>0.95160207388951601</v>
      </c>
      <c r="C222" s="3">
        <f t="shared" si="49"/>
        <v>-0.34423856665391128</v>
      </c>
      <c r="D222" s="3">
        <f t="shared" si="50"/>
        <v>2.6801162317756547E-2</v>
      </c>
      <c r="E222" s="3">
        <f t="shared" si="51"/>
        <v>1.0873389549193965E-2</v>
      </c>
      <c r="F222" s="3">
        <f t="shared" si="52"/>
        <v>-1.6180485014966748E-2</v>
      </c>
      <c r="G222" s="3">
        <f t="shared" si="53"/>
        <v>1.2858990294031163E-2</v>
      </c>
      <c r="H222" s="3">
        <f t="shared" si="54"/>
        <v>-7.3128476135762748E-3</v>
      </c>
      <c r="I222" s="3">
        <f t="shared" si="55"/>
        <v>2.1709756410251348E-3</v>
      </c>
      <c r="J222" s="12">
        <f t="shared" si="56"/>
        <v>0.95405717670373613</v>
      </c>
      <c r="K222" s="12">
        <f t="shared" si="57"/>
        <v>0.9431837871545421</v>
      </c>
      <c r="L222" s="12">
        <f t="shared" si="58"/>
        <v>0.94650528187547778</v>
      </c>
      <c r="M222" s="15">
        <f t="shared" si="59"/>
        <v>0.95164715384802889</v>
      </c>
    </row>
    <row r="223" spans="1:13" ht="15.75" thickBot="1">
      <c r="A223" s="25">
        <v>4.42</v>
      </c>
      <c r="B223" s="23">
        <f t="shared" si="37"/>
        <v>0.95755800744927111</v>
      </c>
      <c r="C223" s="3">
        <f t="shared" si="49"/>
        <v>-0.35389042743766369</v>
      </c>
      <c r="D223" s="3">
        <f t="shared" si="50"/>
        <v>3.315180754042707E-2</v>
      </c>
      <c r="E223" s="3">
        <f t="shared" si="51"/>
        <v>6.6393566305695921E-3</v>
      </c>
      <c r="F223" s="3">
        <f t="shared" si="52"/>
        <v>-1.4044538376280185E-2</v>
      </c>
      <c r="G223" s="3">
        <f t="shared" si="53"/>
        <v>1.2557436646942154E-2</v>
      </c>
      <c r="H223" s="3">
        <f t="shared" si="54"/>
        <v>-8.3106129496394454E-3</v>
      </c>
      <c r="I223" s="3">
        <f t="shared" si="55"/>
        <v>3.7882126434613836E-3</v>
      </c>
      <c r="J223" s="12">
        <f t="shared" si="56"/>
        <v>0.957358392264818</v>
      </c>
      <c r="K223" s="12">
        <f t="shared" si="57"/>
        <v>0.95071903563424842</v>
      </c>
      <c r="L223" s="12">
        <f t="shared" si="58"/>
        <v>0.95220613736358639</v>
      </c>
      <c r="M223" s="15">
        <f t="shared" si="59"/>
        <v>0.95672853766976451</v>
      </c>
    </row>
    <row r="224" spans="1:13">
      <c r="A224" s="22">
        <v>4.4400000000000004</v>
      </c>
      <c r="B224" s="23">
        <f t="shared" si="37"/>
        <v>0.96313093057331667</v>
      </c>
      <c r="C224" s="3">
        <f t="shared" si="49"/>
        <v>-0.36297613903011433</v>
      </c>
      <c r="D224" s="3">
        <f t="shared" si="50"/>
        <v>3.9290394328871221E-2</v>
      </c>
      <c r="E224" s="3">
        <f t="shared" si="51"/>
        <v>2.3098316494921463E-3</v>
      </c>
      <c r="F224" s="3">
        <f t="shared" si="52"/>
        <v>-1.1549817919992799E-2</v>
      </c>
      <c r="G224" s="3">
        <f t="shared" si="53"/>
        <v>1.1755257628022405E-2</v>
      </c>
      <c r="H224" s="3">
        <f t="shared" si="54"/>
        <v>-8.8319802909874179E-3</v>
      </c>
      <c r="I224" s="3">
        <f t="shared" si="55"/>
        <v>5.1103890839273485E-3</v>
      </c>
      <c r="J224" s="12">
        <f t="shared" si="56"/>
        <v>0.9603055170688245</v>
      </c>
      <c r="K224" s="12">
        <f t="shared" si="57"/>
        <v>0.95799568541933233</v>
      </c>
      <c r="L224" s="12">
        <f t="shared" si="58"/>
        <v>0.95779024571130278</v>
      </c>
      <c r="M224" s="15">
        <f t="shared" si="59"/>
        <v>0.96151183691836284</v>
      </c>
    </row>
    <row r="225" spans="1:13">
      <c r="A225" s="22">
        <v>4.46</v>
      </c>
      <c r="B225" s="23">
        <f t="shared" si="37"/>
        <v>0.96831861416670717</v>
      </c>
      <c r="C225" s="3">
        <f t="shared" si="49"/>
        <v>-0.37148116623089639</v>
      </c>
      <c r="D225" s="3">
        <f t="shared" si="50"/>
        <v>4.5177656676215851E-2</v>
      </c>
      <c r="E225" s="3">
        <f t="shared" si="51"/>
        <v>-2.0529150126006972E-3</v>
      </c>
      <c r="F225" s="3">
        <f t="shared" si="52"/>
        <v>-8.7600523609951825E-3</v>
      </c>
      <c r="G225" s="3">
        <f t="shared" si="53"/>
        <v>1.048443358333403E-2</v>
      </c>
      <c r="H225" s="3">
        <f t="shared" si="54"/>
        <v>-8.8470627499220682E-3</v>
      </c>
      <c r="I225" s="3">
        <f t="shared" si="55"/>
        <v>6.034521798523311E-3</v>
      </c>
      <c r="J225" s="12">
        <f t="shared" si="56"/>
        <v>0.96292328192226195</v>
      </c>
      <c r="K225" s="12">
        <f t="shared" si="57"/>
        <v>0.96497619693486258</v>
      </c>
      <c r="L225" s="12">
        <f t="shared" si="58"/>
        <v>0.96325181571252383</v>
      </c>
      <c r="M225" s="15">
        <f t="shared" si="59"/>
        <v>0.96606435666392254</v>
      </c>
    </row>
    <row r="226" spans="1:13">
      <c r="A226" s="22">
        <v>4.4800000000000004</v>
      </c>
      <c r="B226" s="23">
        <f t="shared" ref="B226:B233" si="60">-SIN(A226)</f>
        <v>0.97311898322517387</v>
      </c>
      <c r="C226" s="3">
        <f t="shared" si="49"/>
        <v>-0.37939190281079821</v>
      </c>
      <c r="D226" s="3">
        <f t="shared" si="50"/>
        <v>5.0775936194340808E-2</v>
      </c>
      <c r="E226" s="3">
        <f t="shared" si="51"/>
        <v>-6.3861351558604429E-3</v>
      </c>
      <c r="F226" s="3">
        <f t="shared" si="52"/>
        <v>-5.7465074691541137E-3</v>
      </c>
      <c r="G226" s="3">
        <f t="shared" si="53"/>
        <v>8.79562825722148E-3</v>
      </c>
      <c r="H226" s="3">
        <f t="shared" si="54"/>
        <v>-8.3549957388088184E-3</v>
      </c>
      <c r="I226" s="3">
        <f t="shared" si="55"/>
        <v>6.4886309002241266E-3</v>
      </c>
      <c r="J226" s="12">
        <f t="shared" si="56"/>
        <v>0.9652357389840388</v>
      </c>
      <c r="K226" s="12">
        <f t="shared" si="57"/>
        <v>0.9716218741398992</v>
      </c>
      <c r="L226" s="12">
        <f t="shared" si="58"/>
        <v>0.96857275335183191</v>
      </c>
      <c r="M226" s="15">
        <f t="shared" si="59"/>
        <v>0.97043911819041662</v>
      </c>
    </row>
    <row r="227" spans="1:13" ht="15.75" thickBot="1">
      <c r="A227" s="25">
        <v>4.5</v>
      </c>
      <c r="B227" s="23">
        <f t="shared" si="60"/>
        <v>0.97753011766509701</v>
      </c>
      <c r="C227" s="3">
        <f t="shared" si="49"/>
        <v>-0.38669569327882519</v>
      </c>
      <c r="D227" s="3">
        <f t="shared" si="50"/>
        <v>5.6049422999047596E-2</v>
      </c>
      <c r="E227" s="3">
        <f t="shared" si="51"/>
        <v>-1.0627505252335497E-2</v>
      </c>
      <c r="F227" s="3">
        <f t="shared" si="52"/>
        <v>-2.5861655543464824E-3</v>
      </c>
      <c r="G227" s="3">
        <f t="shared" si="53"/>
        <v>6.7561689887036007E-3</v>
      </c>
      <c r="H227" s="3">
        <f t="shared" si="54"/>
        <v>-7.3839865317417578E-3</v>
      </c>
      <c r="I227" s="3">
        <f t="shared" si="55"/>
        <v>6.4373462291800959E-3</v>
      </c>
      <c r="J227" s="12">
        <f t="shared" si="56"/>
        <v>0.96726604264735894</v>
      </c>
      <c r="K227" s="12">
        <f t="shared" si="57"/>
        <v>0.97789354789969452</v>
      </c>
      <c r="L227" s="12">
        <f t="shared" si="58"/>
        <v>0.97372354446533738</v>
      </c>
      <c r="M227" s="15">
        <f t="shared" si="59"/>
        <v>0.97467018476789913</v>
      </c>
    </row>
    <row r="228" spans="1:13">
      <c r="A228" s="22">
        <v>4.5199999999999996</v>
      </c>
      <c r="B228" s="23">
        <f t="shared" si="60"/>
        <v>0.98155025309151533</v>
      </c>
      <c r="C228" s="3">
        <f t="shared" ref="C228:C233" si="61">((4/PI())*(COS(2*1*A228)/(4*(1^2)-1)))</f>
        <v>-0.3933808531282878</v>
      </c>
      <c r="D228" s="3">
        <f t="shared" ref="D228:D233" si="62">((4/PI())*(COS(2*2*A228)/(4*(2^2)-1)))</f>
        <v>6.0964384771115057E-2</v>
      </c>
      <c r="E228" s="3">
        <f t="shared" ref="E228:E233" si="63">((4/PI())*(COS(2*3*A228)/(4*(3^2)-1)))</f>
        <v>-1.4716022828341569E-2</v>
      </c>
      <c r="F228" s="3">
        <f t="shared" ref="F228:F233" si="64">((4/PI())*(COS(2*4*A228)/(4*(4^2)-1)))</f>
        <v>6.4024107999990964E-4</v>
      </c>
      <c r="G228" s="3">
        <f t="shared" ref="G228:G233" si="65">((4/PI())*(COS(2*5*A228)/(4*(5^2)-1)))</f>
        <v>4.4473625829302508E-3</v>
      </c>
      <c r="H228" s="3">
        <f t="shared" ref="H228:H233" si="66">((4/PI())*(COS(2*6*A228)/(4*(6^2)-1)))</f>
        <v>-5.9896973093445981E-3</v>
      </c>
      <c r="I228" s="3">
        <f t="shared" ref="I228:I233" si="67">((4/PI())*(COS(2*7*A228)/(4*(7^2)-1)))</f>
        <v>5.8846623034616262E-3</v>
      </c>
      <c r="J228" s="12">
        <f t="shared" ref="J228:J233" si="68">(2/PI())-SUM(C228:D228)</f>
        <v>0.96903624072475414</v>
      </c>
      <c r="K228" s="12">
        <f t="shared" ref="K228:K233" si="69">(2/PI())-SUM(C228:E228)</f>
        <v>0.98375226355309575</v>
      </c>
      <c r="L228" s="12">
        <f t="shared" ref="L228:L233" si="70">(2/PI())-SUM(C228:G228)</f>
        <v>0.97866465989016549</v>
      </c>
      <c r="M228" s="15">
        <f t="shared" ref="M228:M233" si="71">(2/PI())-SUM(C228:I228)</f>
        <v>0.97876969489604848</v>
      </c>
    </row>
    <row r="229" spans="1:13">
      <c r="A229" s="22">
        <v>4.54</v>
      </c>
      <c r="B229" s="23">
        <f t="shared" si="60"/>
        <v>0.98517778150385948</v>
      </c>
      <c r="C229" s="3">
        <f t="shared" si="61"/>
        <v>-0.39943668752951839</v>
      </c>
      <c r="D229" s="3">
        <f t="shared" si="62"/>
        <v>6.5489382528026427E-2</v>
      </c>
      <c r="E229" s="3">
        <f t="shared" si="63"/>
        <v>-1.8592883846465035E-2</v>
      </c>
      <c r="F229" s="3">
        <f t="shared" si="64"/>
        <v>3.8502924785742011E-3</v>
      </c>
      <c r="G229" s="3">
        <f t="shared" si="65"/>
        <v>1.9612538654395881E-3</v>
      </c>
      <c r="H229" s="3">
        <f t="shared" si="66"/>
        <v>-4.2520543771290128E-3</v>
      </c>
      <c r="I229" s="3">
        <f t="shared" si="67"/>
        <v>4.8736271895482306E-3</v>
      </c>
      <c r="J229" s="12">
        <f t="shared" si="68"/>
        <v>0.97056707736907333</v>
      </c>
      <c r="K229" s="12">
        <f t="shared" si="69"/>
        <v>0.9891599612155384</v>
      </c>
      <c r="L229" s="12">
        <f t="shared" si="70"/>
        <v>0.98334841487152458</v>
      </c>
      <c r="M229" s="15">
        <f t="shared" si="71"/>
        <v>0.98272684205910532</v>
      </c>
    </row>
    <row r="230" spans="1:13" ht="15.75" thickBot="1">
      <c r="A230" s="25">
        <v>4.5599999999999996</v>
      </c>
      <c r="B230" s="23">
        <f t="shared" si="60"/>
        <v>0.98841125193913049</v>
      </c>
      <c r="C230" s="3">
        <f t="shared" si="61"/>
        <v>-0.40485350843931694</v>
      </c>
      <c r="D230" s="3">
        <f t="shared" si="62"/>
        <v>6.9595471726168145E-2</v>
      </c>
      <c r="E230" s="3">
        <f t="shared" si="63"/>
        <v>-2.2202328468054873E-2</v>
      </c>
      <c r="F230" s="3">
        <f t="shared" si="64"/>
        <v>6.9619864876487858E-3</v>
      </c>
      <c r="G230" s="3">
        <f t="shared" si="65"/>
        <v>-6.0304385457159247E-4</v>
      </c>
      <c r="H230" s="3">
        <f t="shared" si="66"/>
        <v>-2.2706664659379121E-3</v>
      </c>
      <c r="I230" s="3">
        <f t="shared" si="67"/>
        <v>3.4829895261675597E-3</v>
      </c>
      <c r="J230" s="12">
        <f t="shared" si="68"/>
        <v>0.97187780908073018</v>
      </c>
      <c r="K230" s="12">
        <f t="shared" si="69"/>
        <v>0.9940801375487851</v>
      </c>
      <c r="L230" s="12">
        <f t="shared" si="70"/>
        <v>0.98772119491570787</v>
      </c>
      <c r="M230" s="15">
        <f t="shared" si="71"/>
        <v>0.9865088718554782</v>
      </c>
    </row>
    <row r="231" spans="1:13">
      <c r="A231" s="22">
        <v>4.58</v>
      </c>
      <c r="B231" s="23">
        <f t="shared" si="60"/>
        <v>0.99124937105226696</v>
      </c>
      <c r="C231" s="3">
        <f t="shared" si="61"/>
        <v>-0.40962265009975501</v>
      </c>
      <c r="D231" s="3">
        <f t="shared" si="62"/>
        <v>7.3256387407133958E-2</v>
      </c>
      <c r="E231" s="3">
        <f t="shared" si="63"/>
        <v>-2.5492443031833109E-2</v>
      </c>
      <c r="F231" s="3">
        <f t="shared" si="64"/>
        <v>9.8958335356245999E-3</v>
      </c>
      <c r="G231" s="3">
        <f t="shared" si="65"/>
        <v>-3.1433001191160221E-3</v>
      </c>
      <c r="H231" s="3">
        <f t="shared" si="66"/>
        <v>-1.5911475604802336E-4</v>
      </c>
      <c r="I231" s="3">
        <f t="shared" si="67"/>
        <v>1.8210648618572699E-3</v>
      </c>
      <c r="J231" s="12">
        <f t="shared" si="68"/>
        <v>0.97298603506020243</v>
      </c>
      <c r="K231" s="12">
        <f t="shared" si="69"/>
        <v>0.99847847809203549</v>
      </c>
      <c r="L231" s="12">
        <f t="shared" si="70"/>
        <v>0.99172594467552688</v>
      </c>
      <c r="M231" s="15">
        <f t="shared" si="71"/>
        <v>0.99006399456971761</v>
      </c>
    </row>
    <row r="232" spans="1:13">
      <c r="A232" s="22">
        <v>4.5999999999999996</v>
      </c>
      <c r="B232" s="23">
        <f t="shared" si="60"/>
        <v>0.99369100363346441</v>
      </c>
      <c r="C232" s="3">
        <f t="shared" si="61"/>
        <v>-0.41373648290153819</v>
      </c>
      <c r="D232" s="3">
        <f t="shared" si="62"/>
        <v>7.6448712203825403E-2</v>
      </c>
      <c r="E232" s="3">
        <f t="shared" si="63"/>
        <v>-2.8415906713978298E-2</v>
      </c>
      <c r="F232" s="3">
        <f t="shared" si="64"/>
        <v>1.2576887228575291E-2</v>
      </c>
      <c r="G232" s="3">
        <f t="shared" si="65"/>
        <v>-5.5582429271684181E-3</v>
      </c>
      <c r="H232" s="3">
        <f t="shared" si="66"/>
        <v>1.9615580561203275E-3</v>
      </c>
      <c r="I232" s="3">
        <f t="shared" si="67"/>
        <v>1.7299051841734693E-5</v>
      </c>
      <c r="J232" s="12">
        <f t="shared" si="68"/>
        <v>0.97390754306529415</v>
      </c>
      <c r="K232" s="12">
        <f t="shared" si="69"/>
        <v>1.0023234497792726</v>
      </c>
      <c r="L232" s="12">
        <f t="shared" si="70"/>
        <v>0.9953048054778656</v>
      </c>
      <c r="M232" s="15">
        <f t="shared" si="71"/>
        <v>0.99332594836990351</v>
      </c>
    </row>
    <row r="233" spans="1:13">
      <c r="A233" s="22">
        <v>4.62</v>
      </c>
      <c r="B233" s="23">
        <f t="shared" si="60"/>
        <v>0.99573517306224535</v>
      </c>
      <c r="C233" s="3">
        <f t="shared" si="61"/>
        <v>-0.41718842558975489</v>
      </c>
      <c r="D233" s="3">
        <f t="shared" si="62"/>
        <v>7.9152026131688272E-2</v>
      </c>
      <c r="E233" s="3">
        <f t="shared" si="63"/>
        <v>-3.0930672130677999E-2</v>
      </c>
      <c r="F233" s="3">
        <f t="shared" si="64"/>
        <v>1.4936658888351509E-2</v>
      </c>
      <c r="G233" s="3">
        <f t="shared" si="65"/>
        <v>-7.7515961297644469E-3</v>
      </c>
      <c r="H233" s="3">
        <f t="shared" si="66"/>
        <v>3.9697864156212903E-3</v>
      </c>
      <c r="I233" s="3">
        <f t="shared" si="67"/>
        <v>-1.7878141661572099E-3</v>
      </c>
      <c r="J233" s="12">
        <f t="shared" si="68"/>
        <v>0.97465617182564801</v>
      </c>
      <c r="K233" s="12">
        <f t="shared" si="69"/>
        <v>1.005586843956326</v>
      </c>
      <c r="L233" s="12">
        <f t="shared" si="70"/>
        <v>0.99840178119773904</v>
      </c>
      <c r="M233" s="15">
        <f t="shared" si="71"/>
        <v>0.99621980894827489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16"/>
  <sheetViews>
    <sheetView workbookViewId="0">
      <selection activeCell="C2" sqref="C2:M316"/>
    </sheetView>
  </sheetViews>
  <sheetFormatPr defaultRowHeight="15"/>
  <cols>
    <col min="1" max="1" width="9.28515625" style="27" customWidth="1"/>
    <col min="2" max="2" width="9.140625" style="27"/>
    <col min="3" max="9" width="9.28515625" style="1" customWidth="1"/>
    <col min="10" max="11" width="13.28515625" style="1" bestFit="1" customWidth="1"/>
    <col min="12" max="12" width="13.28515625" style="1" customWidth="1"/>
    <col min="13" max="13" width="16.28515625" style="1" bestFit="1" customWidth="1"/>
  </cols>
  <sheetData>
    <row r="1" spans="1:13" ht="15.75" thickBot="1">
      <c r="A1" s="20" t="s">
        <v>0</v>
      </c>
      <c r="B1" s="21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2" t="s">
        <v>13</v>
      </c>
      <c r="I1" s="5" t="s">
        <v>14</v>
      </c>
      <c r="J1" s="10" t="s">
        <v>1</v>
      </c>
      <c r="K1" s="10" t="s">
        <v>2</v>
      </c>
      <c r="L1" s="10" t="s">
        <v>15</v>
      </c>
      <c r="M1" s="14" t="s">
        <v>16</v>
      </c>
    </row>
    <row r="2" spans="1:13">
      <c r="A2" s="22">
        <v>0</v>
      </c>
      <c r="B2" s="23">
        <f>SIN(A2)</f>
        <v>0</v>
      </c>
      <c r="C2" s="3">
        <f>((2/PI())*(COS(2*1*A2)/(4*(1^2)-1)))</f>
        <v>0.21220659078919379</v>
      </c>
      <c r="D2" s="3">
        <f>((2/PI())*(COS(2*2*A2)/(4*(2^2)-1)))</f>
        <v>4.2441318157838762E-2</v>
      </c>
      <c r="E2" s="3">
        <f>((2/PI())*(COS(2*3*A2)/(4*(3^2)-1)))</f>
        <v>1.8189136353359468E-2</v>
      </c>
      <c r="F2" s="3">
        <f>((2/PI())*(COS(2*4*A2)/(4*(4^2)-1)))</f>
        <v>1.0105075751866371E-2</v>
      </c>
      <c r="G2" s="3">
        <f>((2/PI())*(COS(2*5*A2)/(4*(5^2)-1)))</f>
        <v>6.4305027511876913E-3</v>
      </c>
      <c r="H2" s="3">
        <f>((2/PI())*(COS(2*6*A2)/(4*(6^2)-1)))</f>
        <v>4.4518865200530167E-3</v>
      </c>
      <c r="I2" s="3">
        <f>((2/PI())*(COS(2*7*A2)/(4*(7^2)-1)))</f>
        <v>3.2647167813722121E-3</v>
      </c>
      <c r="J2" s="12">
        <f>(1/PI())+(1/2)*SIN(A2)-SUM(C2:D2)</f>
        <v>6.3661977236758149E-2</v>
      </c>
      <c r="K2" s="12">
        <f>(1/PI())+(1/2)*SIN(A2)-SUM(C2:E2)</f>
        <v>4.5472840883398702E-2</v>
      </c>
      <c r="L2" s="12">
        <f>(1/PI())+(1/2)*SIN(A2)-SUM(C2:G2)</f>
        <v>2.8937262380344664E-2</v>
      </c>
      <c r="M2" s="15">
        <f>(1/PI())+(1/2)*SIN(A2)-SUM(C2:I2)</f>
        <v>2.1220659078919457E-2</v>
      </c>
    </row>
    <row r="3" spans="1:13">
      <c r="A3" s="22">
        <v>0.02</v>
      </c>
      <c r="B3" s="23">
        <f t="shared" ref="B3:B66" si="0">SIN(A3)</f>
        <v>1.999866669333308E-2</v>
      </c>
      <c r="C3" s="3">
        <f t="shared" ref="C3:C66" si="1">((2/PI())*(COS(2*1*A3)/(4*(1^2)-1)))</f>
        <v>0.21203684815072493</v>
      </c>
      <c r="D3" s="3">
        <f t="shared" ref="D3:D66" si="2">((2/PI())*(COS(2*2*A3)/(4*(2^2)-1)))</f>
        <v>4.2305578357466019E-2</v>
      </c>
      <c r="E3" s="3">
        <f t="shared" ref="E3:E66" si="3">((2/PI())*(COS(2*3*A3)/(4*(3^2)-1)))</f>
        <v>1.805833165033878E-2</v>
      </c>
      <c r="F3" s="3">
        <f t="shared" ref="F3:F66" si="4">((2/PI())*(COS(2*4*A3)/(4*(4^2)-1)))</f>
        <v>9.9760064828199584E-3</v>
      </c>
      <c r="G3" s="3">
        <f t="shared" ref="G3:G66" si="5">((2/PI())*(COS(2*5*A3)/(4*(5^2)-1)))</f>
        <v>6.3023208251552091E-3</v>
      </c>
      <c r="H3" s="3">
        <f t="shared" ref="H3:H66" si="6">((2/PI())*(COS(2*6*A3)/(4*(6^2)-1)))</f>
        <v>4.3242864366593468E-3</v>
      </c>
      <c r="I3" s="3">
        <f t="shared" ref="I3:I66" si="7">((2/PI())*(COS(2*7*A3)/(4*(7^2)-1)))</f>
        <v>3.1375738172822005E-3</v>
      </c>
      <c r="J3" s="12">
        <f t="shared" ref="J3:J66" si="8">(1/PI())+(1/2)*SIN(A3)-SUM(C3:D3)</f>
        <v>7.3966793022266275E-2</v>
      </c>
      <c r="K3" s="12">
        <f t="shared" ref="K3:K66" si="9">(1/PI())+(1/2)*SIN(A3)-SUM(C3:E3)</f>
        <v>5.5908461371927509E-2</v>
      </c>
      <c r="L3" s="12">
        <f t="shared" ref="L3:L66" si="10">(1/PI())+(1/2)*SIN(A3)-SUM(C3:G3)</f>
        <v>3.9630134063952382E-2</v>
      </c>
      <c r="M3" s="15">
        <f t="shared" ref="M3:M66" si="11">(1/PI())+(1/2)*SIN(A3)-SUM(C3:I3)</f>
        <v>3.2168273810010861E-2</v>
      </c>
    </row>
    <row r="4" spans="1:13">
      <c r="A4" s="22">
        <v>0.04</v>
      </c>
      <c r="B4" s="23">
        <f t="shared" si="0"/>
        <v>3.9989334186634161E-2</v>
      </c>
      <c r="C4" s="3">
        <f t="shared" si="1"/>
        <v>0.21152789178733011</v>
      </c>
      <c r="D4" s="3">
        <f t="shared" si="2"/>
        <v>4.1899227227843824E-2</v>
      </c>
      <c r="E4" s="3">
        <f t="shared" si="3"/>
        <v>1.7667798869779618E-2</v>
      </c>
      <c r="F4" s="3">
        <f t="shared" si="4"/>
        <v>9.5920958060776093E-3</v>
      </c>
      <c r="G4" s="3">
        <f t="shared" si="5"/>
        <v>5.922885255947221E-3</v>
      </c>
      <c r="H4" s="3">
        <f t="shared" si="6"/>
        <v>3.9488007400765614E-3</v>
      </c>
      <c r="I4" s="3">
        <f t="shared" si="7"/>
        <v>2.7660479790288764E-3</v>
      </c>
      <c r="J4" s="12">
        <f t="shared" si="8"/>
        <v>8.4877434261933837E-2</v>
      </c>
      <c r="K4" s="12">
        <f t="shared" si="9"/>
        <v>6.7209635392154243E-2</v>
      </c>
      <c r="L4" s="12">
        <f t="shared" si="10"/>
        <v>5.169465433012943E-2</v>
      </c>
      <c r="M4" s="15">
        <f t="shared" si="11"/>
        <v>4.4979805611023993E-2</v>
      </c>
    </row>
    <row r="5" spans="1:13">
      <c r="A5" s="22">
        <v>0.06</v>
      </c>
      <c r="B5" s="23">
        <f t="shared" si="0"/>
        <v>5.9964006479444595E-2</v>
      </c>
      <c r="C5" s="3">
        <f t="shared" si="1"/>
        <v>0.21068053592061911</v>
      </c>
      <c r="D5" s="3">
        <f t="shared" si="2"/>
        <v>4.1224864029485775E-2</v>
      </c>
      <c r="E5" s="3">
        <f t="shared" si="3"/>
        <v>1.702315493855398E-2</v>
      </c>
      <c r="F5" s="3">
        <f t="shared" si="4"/>
        <v>8.9631508862055287E-3</v>
      </c>
      <c r="G5" s="3">
        <f t="shared" si="5"/>
        <v>5.307322942329871E-3</v>
      </c>
      <c r="H5" s="3">
        <f t="shared" si="6"/>
        <v>3.3469537912609801E-3</v>
      </c>
      <c r="I5" s="3">
        <f t="shared" si="7"/>
        <v>2.1790770884662367E-3</v>
      </c>
      <c r="J5" s="12">
        <f t="shared" si="8"/>
        <v>9.638648947340811E-2</v>
      </c>
      <c r="K5" s="12">
        <f t="shared" si="9"/>
        <v>7.9363334534854113E-2</v>
      </c>
      <c r="L5" s="12">
        <f t="shared" si="10"/>
        <v>6.50928607063187E-2</v>
      </c>
      <c r="M5" s="15">
        <f t="shared" si="11"/>
        <v>5.956682982659145E-2</v>
      </c>
    </row>
    <row r="6" spans="1:13">
      <c r="A6" s="22">
        <v>0.08</v>
      </c>
      <c r="B6" s="23">
        <f t="shared" si="0"/>
        <v>7.9914693969172695E-2</v>
      </c>
      <c r="C6" s="3">
        <f t="shared" si="1"/>
        <v>0.20949613613921914</v>
      </c>
      <c r="D6" s="3">
        <f t="shared" si="2"/>
        <v>4.0286802385525962E-2</v>
      </c>
      <c r="E6" s="3">
        <f t="shared" si="3"/>
        <v>1.613367159516995E-2</v>
      </c>
      <c r="F6" s="3">
        <f t="shared" si="4"/>
        <v>8.1052383936714451E-3</v>
      </c>
      <c r="G6" s="3">
        <f t="shared" si="5"/>
        <v>4.4801744112278694E-3</v>
      </c>
      <c r="H6" s="3">
        <f t="shared" si="6"/>
        <v>2.5532458949769641E-3</v>
      </c>
      <c r="I6" s="3">
        <f t="shared" si="7"/>
        <v>1.4223797937088791E-3</v>
      </c>
      <c r="J6" s="12">
        <f t="shared" si="8"/>
        <v>0.10848429464363196</v>
      </c>
      <c r="K6" s="12">
        <f t="shared" si="9"/>
        <v>9.2350623048462033E-2</v>
      </c>
      <c r="L6" s="12">
        <f t="shared" si="10"/>
        <v>7.9765210243562701E-2</v>
      </c>
      <c r="M6" s="15">
        <f t="shared" si="11"/>
        <v>7.5789584554876832E-2</v>
      </c>
    </row>
    <row r="7" spans="1:13">
      <c r="A7" s="22">
        <v>0.1</v>
      </c>
      <c r="B7" s="23">
        <f t="shared" si="0"/>
        <v>9.9833416646828155E-2</v>
      </c>
      <c r="C7" s="3">
        <f t="shared" si="1"/>
        <v>0.20797658723012188</v>
      </c>
      <c r="D7" s="3">
        <f t="shared" si="2"/>
        <v>3.9091042689251662E-2</v>
      </c>
      <c r="E7" s="3">
        <f t="shared" si="3"/>
        <v>1.501214203687592E-2</v>
      </c>
      <c r="F7" s="3">
        <f t="shared" si="4"/>
        <v>7.0402740747866526E-3</v>
      </c>
      <c r="G7" s="3">
        <f t="shared" si="5"/>
        <v>3.474415464358126E-3</v>
      </c>
      <c r="H7" s="3">
        <f t="shared" si="6"/>
        <v>1.6131756025913832E-3</v>
      </c>
      <c r="I7" s="3">
        <f t="shared" si="7"/>
        <v>5.5489458370830511E-4</v>
      </c>
      <c r="J7" s="12">
        <f t="shared" si="8"/>
        <v>0.12115896458783121</v>
      </c>
      <c r="K7" s="12">
        <f t="shared" si="9"/>
        <v>0.10614682255095531</v>
      </c>
      <c r="L7" s="12">
        <f t="shared" si="10"/>
        <v>9.5632133011810561E-2</v>
      </c>
      <c r="M7" s="15">
        <f t="shared" si="11"/>
        <v>9.3464062825510841E-2</v>
      </c>
    </row>
    <row r="8" spans="1:13">
      <c r="A8" s="22">
        <v>0.12</v>
      </c>
      <c r="B8" s="23">
        <f t="shared" si="0"/>
        <v>0.11971220728891936</v>
      </c>
      <c r="C8" s="3">
        <f t="shared" si="1"/>
        <v>0.20612432014742887</v>
      </c>
      <c r="D8" s="3">
        <f t="shared" si="2"/>
        <v>3.7645233722063215E-2</v>
      </c>
      <c r="E8" s="3">
        <f t="shared" si="3"/>
        <v>1.3674696918580576E-2</v>
      </c>
      <c r="F8" s="3">
        <f t="shared" si="4"/>
        <v>5.7954629044715215E-3</v>
      </c>
      <c r="G8" s="3">
        <f t="shared" si="5"/>
        <v>2.3301425370764435E-3</v>
      </c>
      <c r="H8" s="3">
        <f t="shared" si="6"/>
        <v>5.8063155082667102E-4</v>
      </c>
      <c r="I8" s="3">
        <f t="shared" si="7"/>
        <v>-3.5581087898476282E-4</v>
      </c>
      <c r="J8" s="12">
        <f t="shared" si="8"/>
        <v>0.1343964359587583</v>
      </c>
      <c r="K8" s="12">
        <f t="shared" si="9"/>
        <v>0.12072173904017774</v>
      </c>
      <c r="L8" s="12">
        <f t="shared" si="10"/>
        <v>0.1125961335986298</v>
      </c>
      <c r="M8" s="15">
        <f t="shared" si="11"/>
        <v>0.11237131292678793</v>
      </c>
    </row>
    <row r="9" spans="1:13">
      <c r="A9" s="22">
        <v>0.14000000000000001</v>
      </c>
      <c r="B9" s="23">
        <f t="shared" si="0"/>
        <v>0.13954311464423649</v>
      </c>
      <c r="C9" s="3">
        <f t="shared" si="1"/>
        <v>0.20394229812334305</v>
      </c>
      <c r="D9" s="3">
        <f t="shared" si="2"/>
        <v>3.5958623727375391E-2</v>
      </c>
      <c r="E9" s="3">
        <f t="shared" si="3"/>
        <v>1.2140572350026175E-2</v>
      </c>
      <c r="F9" s="3">
        <f t="shared" si="4"/>
        <v>4.4026041233846264E-3</v>
      </c>
      <c r="G9" s="3">
        <f t="shared" si="5"/>
        <v>1.0929741800315099E-3</v>
      </c>
      <c r="H9" s="3">
        <f t="shared" si="6"/>
        <v>-4.8519665316104112E-4</v>
      </c>
      <c r="I9" s="3">
        <f t="shared" si="7"/>
        <v>-1.2388025442251901E-3</v>
      </c>
      <c r="J9" s="12">
        <f t="shared" si="8"/>
        <v>0.14818052165519052</v>
      </c>
      <c r="K9" s="12">
        <f t="shared" si="9"/>
        <v>0.13603994930516433</v>
      </c>
      <c r="L9" s="12">
        <f t="shared" si="10"/>
        <v>0.13054437100174821</v>
      </c>
      <c r="M9" s="15">
        <f t="shared" si="11"/>
        <v>0.13226837019913446</v>
      </c>
    </row>
    <row r="10" spans="1:13">
      <c r="A10" s="22">
        <v>0.16</v>
      </c>
      <c r="B10" s="23">
        <f t="shared" si="0"/>
        <v>0.15931820661424598</v>
      </c>
      <c r="C10" s="3">
        <f t="shared" si="1"/>
        <v>0.2014340119276298</v>
      </c>
      <c r="D10" s="3">
        <f t="shared" si="2"/>
        <v>3.4042001253420072E-2</v>
      </c>
      <c r="E10" s="3">
        <f t="shared" si="3"/>
        <v>1.0431833228048736E-2</v>
      </c>
      <c r="F10" s="3">
        <f t="shared" si="4"/>
        <v>2.897278912543157E-3</v>
      </c>
      <c r="G10" s="3">
        <f t="shared" si="5"/>
        <v>-1.8776760849180407E-4</v>
      </c>
      <c r="H10" s="3">
        <f t="shared" si="6"/>
        <v>-1.5232114197995257E-3</v>
      </c>
      <c r="I10" s="3">
        <f t="shared" si="7"/>
        <v>-2.0253049652569134E-3</v>
      </c>
      <c r="J10" s="12">
        <f t="shared" si="8"/>
        <v>0.16249297630986381</v>
      </c>
      <c r="K10" s="12">
        <f t="shared" si="9"/>
        <v>0.15206114308181506</v>
      </c>
      <c r="L10" s="12">
        <f t="shared" si="10"/>
        <v>0.14935163177776373</v>
      </c>
      <c r="M10" s="15">
        <f t="shared" si="11"/>
        <v>0.15290014816282016</v>
      </c>
    </row>
    <row r="11" spans="1:13">
      <c r="A11" s="22">
        <v>0.18</v>
      </c>
      <c r="B11" s="23">
        <f t="shared" si="0"/>
        <v>0.17902957342582418</v>
      </c>
      <c r="C11" s="3">
        <f t="shared" si="1"/>
        <v>0.19860347428312977</v>
      </c>
      <c r="D11" s="3">
        <f t="shared" si="2"/>
        <v>3.1907626143354677E-2</v>
      </c>
      <c r="E11" s="3">
        <f t="shared" si="3"/>
        <v>8.573055883162024E-3</v>
      </c>
      <c r="F11" s="3">
        <f t="shared" si="4"/>
        <v>1.3179414566383166E-3</v>
      </c>
      <c r="G11" s="3">
        <f t="shared" si="5"/>
        <v>-1.4610236949995016E-3</v>
      </c>
      <c r="H11" s="3">
        <f t="shared" si="6"/>
        <v>-2.4739095383980725E-3</v>
      </c>
      <c r="I11" s="3">
        <f t="shared" si="7"/>
        <v>-2.6540581579707358E-3</v>
      </c>
      <c r="J11" s="12">
        <f t="shared" si="8"/>
        <v>0.17731357247021831</v>
      </c>
      <c r="K11" s="12">
        <f t="shared" si="9"/>
        <v>0.1687405165870563</v>
      </c>
      <c r="L11" s="12">
        <f t="shared" si="10"/>
        <v>0.16888359882541748</v>
      </c>
      <c r="M11" s="15">
        <f t="shared" si="11"/>
        <v>0.17401156652178629</v>
      </c>
    </row>
    <row r="12" spans="1:13">
      <c r="A12" s="22">
        <v>0.2</v>
      </c>
      <c r="B12" s="23">
        <f t="shared" si="0"/>
        <v>0.19866933079506122</v>
      </c>
      <c r="C12" s="3">
        <f t="shared" si="1"/>
        <v>0.1954552134462583</v>
      </c>
      <c r="D12" s="3">
        <f t="shared" si="2"/>
        <v>2.9569151114103943E-2</v>
      </c>
      <c r="E12" s="3">
        <f t="shared" si="3"/>
        <v>6.5909746048733644E-3</v>
      </c>
      <c r="F12" s="3">
        <f t="shared" si="4"/>
        <v>-2.9506338477283494E-4</v>
      </c>
      <c r="G12" s="3">
        <f t="shared" si="5"/>
        <v>-2.6760333773144535E-3</v>
      </c>
      <c r="H12" s="3">
        <f t="shared" si="6"/>
        <v>-3.2827931421898805E-3</v>
      </c>
      <c r="I12" s="3">
        <f t="shared" si="7"/>
        <v>-3.076089087364774E-3</v>
      </c>
      <c r="J12" s="12">
        <f t="shared" si="8"/>
        <v>0.19262018702095907</v>
      </c>
      <c r="K12" s="12">
        <f t="shared" si="9"/>
        <v>0.18602921241608569</v>
      </c>
      <c r="L12" s="12">
        <f t="shared" si="10"/>
        <v>0.18900030917817298</v>
      </c>
      <c r="M12" s="15">
        <f t="shared" si="11"/>
        <v>0.19535919140772764</v>
      </c>
    </row>
    <row r="13" spans="1:13">
      <c r="A13" s="22">
        <v>0.22</v>
      </c>
      <c r="B13" s="23">
        <f t="shared" si="0"/>
        <v>0.21822962308086932</v>
      </c>
      <c r="C13" s="3">
        <f t="shared" si="1"/>
        <v>0.19199426596276126</v>
      </c>
      <c r="D13" s="3">
        <f t="shared" si="2"/>
        <v>2.7041534425562942E-2</v>
      </c>
      <c r="E13" s="3">
        <f t="shared" si="3"/>
        <v>4.5140971296615809E-3</v>
      </c>
      <c r="F13" s="3">
        <f t="shared" si="4"/>
        <v>-1.9005307041841206E-3</v>
      </c>
      <c r="G13" s="3">
        <f t="shared" si="5"/>
        <v>-3.7843580535875309E-3</v>
      </c>
      <c r="H13" s="3">
        <f t="shared" si="6"/>
        <v>-3.9034937467876253E-3</v>
      </c>
      <c r="I13" s="3">
        <f t="shared" si="7"/>
        <v>-3.2585261343099276E-3</v>
      </c>
      <c r="J13" s="12">
        <f t="shared" si="8"/>
        <v>0.20838889733590116</v>
      </c>
      <c r="K13" s="12">
        <f t="shared" si="9"/>
        <v>0.20387480020623958</v>
      </c>
      <c r="L13" s="12">
        <f t="shared" si="10"/>
        <v>0.20955968896401123</v>
      </c>
      <c r="M13" s="15">
        <f t="shared" si="11"/>
        <v>0.21672170884510877</v>
      </c>
    </row>
    <row r="14" spans="1:13">
      <c r="A14" s="22">
        <v>0.24</v>
      </c>
      <c r="B14" s="23">
        <f t="shared" si="0"/>
        <v>0.23770262642713458</v>
      </c>
      <c r="C14" s="3">
        <f t="shared" si="1"/>
        <v>0.1882261686103161</v>
      </c>
      <c r="D14" s="3">
        <f t="shared" si="2"/>
        <v>2.4340944198780388E-2</v>
      </c>
      <c r="E14" s="3">
        <f t="shared" si="3"/>
        <v>2.3722946219489702E-3</v>
      </c>
      <c r="F14" s="3">
        <f t="shared" si="4"/>
        <v>-3.4574481433544794E-3</v>
      </c>
      <c r="G14" s="3">
        <f t="shared" si="5"/>
        <v>-4.741812316496492E-3</v>
      </c>
      <c r="H14" s="3">
        <f t="shared" si="6"/>
        <v>-4.3004302795146259E-3</v>
      </c>
      <c r="I14" s="3">
        <f t="shared" si="7"/>
        <v>-3.1871594371478862E-3</v>
      </c>
      <c r="J14" s="12">
        <f t="shared" si="8"/>
        <v>0.22459408658826149</v>
      </c>
      <c r="K14" s="12">
        <f t="shared" si="9"/>
        <v>0.22222179196631253</v>
      </c>
      <c r="L14" s="12">
        <f t="shared" si="10"/>
        <v>0.23042105242616348</v>
      </c>
      <c r="M14" s="15">
        <f t="shared" si="11"/>
        <v>0.237908642142826</v>
      </c>
    </row>
    <row r="15" spans="1:13">
      <c r="A15" s="22">
        <v>0.26</v>
      </c>
      <c r="B15" s="23">
        <f t="shared" si="0"/>
        <v>0.25708055189215512</v>
      </c>
      <c r="C15" s="3">
        <f t="shared" si="1"/>
        <v>0.18415694954086889</v>
      </c>
      <c r="D15" s="3">
        <f t="shared" si="2"/>
        <v>2.1484654995159325E-2</v>
      </c>
      <c r="E15" s="3">
        <f t="shared" si="3"/>
        <v>1.9637204525965569E-4</v>
      </c>
      <c r="F15" s="3">
        <f t="shared" si="4"/>
        <v>-4.9260435717677761E-3</v>
      </c>
      <c r="G15" s="3">
        <f t="shared" si="5"/>
        <v>-5.510225486000807E-3</v>
      </c>
      <c r="H15" s="3">
        <f t="shared" si="6"/>
        <v>-4.4508487306045433E-3</v>
      </c>
      <c r="I15" s="3">
        <f t="shared" si="7"/>
        <v>-2.867547685359015E-3</v>
      </c>
      <c r="J15" s="12">
        <f t="shared" si="8"/>
        <v>0.24120855759384005</v>
      </c>
      <c r="K15" s="12">
        <f t="shared" si="9"/>
        <v>0.24101218554858039</v>
      </c>
      <c r="L15" s="12">
        <f t="shared" si="10"/>
        <v>0.25144845460634896</v>
      </c>
      <c r="M15" s="15">
        <f t="shared" si="11"/>
        <v>0.25876685102231256</v>
      </c>
    </row>
    <row r="16" spans="1:13">
      <c r="A16" s="22">
        <v>0.28000000000000003</v>
      </c>
      <c r="B16" s="23">
        <f t="shared" si="0"/>
        <v>0.27635564856411376</v>
      </c>
      <c r="C16" s="3">
        <f t="shared" si="1"/>
        <v>0.17979311863687694</v>
      </c>
      <c r="D16" s="3">
        <f t="shared" si="2"/>
        <v>1.8490937318215429E-2</v>
      </c>
      <c r="E16" s="3">
        <f t="shared" si="3"/>
        <v>-1.9823748972008252E-3</v>
      </c>
      <c r="F16" s="3">
        <f t="shared" si="4"/>
        <v>-6.2688010829380636E-3</v>
      </c>
      <c r="G16" s="3">
        <f t="shared" si="5"/>
        <v>-6.0589633539003132E-3</v>
      </c>
      <c r="H16" s="3">
        <f t="shared" si="6"/>
        <v>-4.3461265052016623E-3</v>
      </c>
      <c r="I16" s="3">
        <f t="shared" si="7"/>
        <v>-2.3245851581116033E-3</v>
      </c>
      <c r="J16" s="12">
        <f t="shared" si="8"/>
        <v>0.25820365451075522</v>
      </c>
      <c r="K16" s="12">
        <f t="shared" si="9"/>
        <v>0.26018602940795599</v>
      </c>
      <c r="L16" s="12">
        <f t="shared" si="10"/>
        <v>0.27251379384479441</v>
      </c>
      <c r="M16" s="15">
        <f t="shared" si="11"/>
        <v>0.27918450550810769</v>
      </c>
    </row>
    <row r="17" spans="1:13">
      <c r="A17" s="22">
        <v>0.3</v>
      </c>
      <c r="B17" s="23">
        <f t="shared" si="0"/>
        <v>0.29552020666133955</v>
      </c>
      <c r="C17" s="3">
        <f t="shared" si="1"/>
        <v>0.17514165709688573</v>
      </c>
      <c r="D17" s="3">
        <f t="shared" si="2"/>
        <v>1.5378940744704528E-2</v>
      </c>
      <c r="E17" s="3">
        <f t="shared" si="3"/>
        <v>-4.1326098801414473E-3</v>
      </c>
      <c r="F17" s="3">
        <f t="shared" si="4"/>
        <v>-7.4514193544944884E-3</v>
      </c>
      <c r="G17" s="3">
        <f t="shared" si="5"/>
        <v>-6.3661494730443352E-3</v>
      </c>
      <c r="H17" s="3">
        <f t="shared" si="6"/>
        <v>-3.9922667054220805E-3</v>
      </c>
      <c r="I17" s="3">
        <f t="shared" si="7"/>
        <v>-1.6005627306803056E-3</v>
      </c>
      <c r="J17" s="12">
        <f t="shared" si="8"/>
        <v>0.27554939167287018</v>
      </c>
      <c r="K17" s="12">
        <f t="shared" si="9"/>
        <v>0.27968200155301159</v>
      </c>
      <c r="L17" s="12">
        <f t="shared" si="10"/>
        <v>0.29349957038055041</v>
      </c>
      <c r="M17" s="15">
        <f t="shared" si="11"/>
        <v>0.29909239981665281</v>
      </c>
    </row>
    <row r="18" spans="1:13">
      <c r="A18" s="22">
        <v>0.32</v>
      </c>
      <c r="B18" s="23">
        <f t="shared" si="0"/>
        <v>0.31456656061611776</v>
      </c>
      <c r="C18" s="3">
        <f t="shared" si="1"/>
        <v>0.17021000626710037</v>
      </c>
      <c r="D18" s="3">
        <f t="shared" si="2"/>
        <v>1.2168571432681258E-2</v>
      </c>
      <c r="E18" s="3">
        <f t="shared" si="3"/>
        <v>-6.2234066580380623E-3</v>
      </c>
      <c r="F18" s="3">
        <f t="shared" si="4"/>
        <v>-8.4436878903222604E-3</v>
      </c>
      <c r="G18" s="3">
        <f t="shared" si="5"/>
        <v>-6.419537302244459E-3</v>
      </c>
      <c r="H18" s="3">
        <f t="shared" si="6"/>
        <v>-3.4095540082260726E-3</v>
      </c>
      <c r="I18" s="3">
        <f t="shared" si="7"/>
        <v>-7.5187387524408621E-4</v>
      </c>
      <c r="J18" s="12">
        <f t="shared" si="8"/>
        <v>0.29321458879206796</v>
      </c>
      <c r="K18" s="12">
        <f t="shared" si="9"/>
        <v>0.29943799545010596</v>
      </c>
      <c r="L18" s="12">
        <f t="shared" si="10"/>
        <v>0.31430122064267274</v>
      </c>
      <c r="M18" s="15">
        <f t="shared" si="11"/>
        <v>0.31846264852614287</v>
      </c>
    </row>
    <row r="19" spans="1:13">
      <c r="A19" s="22">
        <v>0.34</v>
      </c>
      <c r="B19" s="23">
        <f t="shared" si="0"/>
        <v>0.3334870921408144</v>
      </c>
      <c r="C19" s="3">
        <f t="shared" si="1"/>
        <v>0.16500605573681906</v>
      </c>
      <c r="D19" s="3">
        <f t="shared" si="2"/>
        <v>8.8803647900194509E-3</v>
      </c>
      <c r="E19" s="3">
        <f t="shared" si="3"/>
        <v>-8.2246938689198267E-3</v>
      </c>
      <c r="F19" s="3">
        <f t="shared" si="4"/>
        <v>-9.2202587607745599E-3</v>
      </c>
      <c r="G19" s="3">
        <f t="shared" si="5"/>
        <v>-6.2169984372255098E-3</v>
      </c>
      <c r="H19" s="3">
        <f t="shared" si="6"/>
        <v>-2.6313918655757862E-3</v>
      </c>
      <c r="I19" s="3">
        <f t="shared" si="7"/>
        <v>1.5537777722605936E-4</v>
      </c>
      <c r="J19" s="12">
        <f t="shared" si="8"/>
        <v>0.31116701172735939</v>
      </c>
      <c r="K19" s="12">
        <f t="shared" si="9"/>
        <v>0.31939170559627922</v>
      </c>
      <c r="L19" s="12">
        <f t="shared" si="10"/>
        <v>0.33482896279427932</v>
      </c>
      <c r="M19" s="15">
        <f t="shared" si="11"/>
        <v>0.33730497688262906</v>
      </c>
    </row>
    <row r="20" spans="1:13">
      <c r="A20" s="22">
        <v>0.36</v>
      </c>
      <c r="B20" s="23">
        <f t="shared" si="0"/>
        <v>0.35227423327508994</v>
      </c>
      <c r="C20" s="3">
        <f t="shared" si="1"/>
        <v>0.15953813071677336</v>
      </c>
      <c r="D20" s="3">
        <f t="shared" si="2"/>
        <v>5.53535411788093E-3</v>
      </c>
      <c r="E20" s="3">
        <f t="shared" si="3"/>
        <v>-1.0107687542597839E-2</v>
      </c>
      <c r="F20" s="3">
        <f t="shared" si="4"/>
        <v>-9.7612941265173246E-3</v>
      </c>
      <c r="G20" s="3">
        <f t="shared" si="5"/>
        <v>-5.7666074633874508E-3</v>
      </c>
      <c r="H20" s="3">
        <f t="shared" si="6"/>
        <v>-1.7023876832749038E-3</v>
      </c>
      <c r="I20" s="3">
        <f t="shared" si="7"/>
        <v>1.050527190835571E-3</v>
      </c>
      <c r="J20" s="12">
        <f t="shared" si="8"/>
        <v>0.32937351798668141</v>
      </c>
      <c r="K20" s="12">
        <f t="shared" si="9"/>
        <v>0.33948120552927924</v>
      </c>
      <c r="L20" s="12">
        <f t="shared" si="10"/>
        <v>0.35500910711918399</v>
      </c>
      <c r="M20" s="15">
        <f t="shared" si="11"/>
        <v>0.35566096761162336</v>
      </c>
    </row>
    <row r="21" spans="1:13">
      <c r="A21" s="22">
        <v>0.38</v>
      </c>
      <c r="B21" s="23">
        <f t="shared" si="0"/>
        <v>0.37092046941298268</v>
      </c>
      <c r="C21" s="3">
        <f t="shared" si="1"/>
        <v>0.15381497872056696</v>
      </c>
      <c r="D21" s="3">
        <f t="shared" si="2"/>
        <v>2.1549360693664246E-3</v>
      </c>
      <c r="E21" s="3">
        <f t="shared" si="3"/>
        <v>-1.1845305092687532E-2</v>
      </c>
      <c r="F21" s="3">
        <f t="shared" si="4"/>
        <v>-1.0052973004729767E-2</v>
      </c>
      <c r="G21" s="3">
        <f t="shared" si="5"/>
        <v>-5.0863200475662904E-3</v>
      </c>
      <c r="H21" s="3">
        <f t="shared" si="6"/>
        <v>-6.7579574379478073E-4</v>
      </c>
      <c r="I21" s="3">
        <f t="shared" si="7"/>
        <v>1.8638519624656683E-3</v>
      </c>
      <c r="J21" s="12">
        <f t="shared" si="8"/>
        <v>0.34780020610034867</v>
      </c>
      <c r="K21" s="12">
        <f t="shared" si="9"/>
        <v>0.35964551119303623</v>
      </c>
      <c r="L21" s="12">
        <f t="shared" si="10"/>
        <v>0.37478480424533223</v>
      </c>
      <c r="M21" s="15">
        <f t="shared" si="11"/>
        <v>0.37359674802666137</v>
      </c>
    </row>
    <row r="22" spans="1:13">
      <c r="A22" s="22">
        <v>0.4</v>
      </c>
      <c r="B22" s="23">
        <f t="shared" si="0"/>
        <v>0.38941834230865052</v>
      </c>
      <c r="C22" s="3">
        <f t="shared" si="1"/>
        <v>0.14784575557051971</v>
      </c>
      <c r="D22" s="3">
        <f t="shared" si="2"/>
        <v>-1.2392662160459068E-3</v>
      </c>
      <c r="E22" s="3">
        <f t="shared" si="3"/>
        <v>-1.3412554838090085E-2</v>
      </c>
      <c r="F22" s="3">
        <f t="shared" si="4"/>
        <v>-1.0087844332098436E-2</v>
      </c>
      <c r="G22" s="3">
        <f t="shared" si="5"/>
        <v>-4.2032571022597399E-3</v>
      </c>
      <c r="H22" s="3">
        <f t="shared" si="6"/>
        <v>3.8953554489241747E-4</v>
      </c>
      <c r="I22" s="3">
        <f t="shared" si="7"/>
        <v>2.5320029386320963E-3</v>
      </c>
      <c r="J22" s="12">
        <f t="shared" si="8"/>
        <v>0.36641256798364213</v>
      </c>
      <c r="K22" s="12">
        <f t="shared" si="9"/>
        <v>0.3798251228217322</v>
      </c>
      <c r="L22" s="12">
        <f t="shared" si="10"/>
        <v>0.39411622425609039</v>
      </c>
      <c r="M22" s="15">
        <f t="shared" si="11"/>
        <v>0.39119468577256589</v>
      </c>
    </row>
    <row r="23" spans="1:13">
      <c r="A23" s="22">
        <v>0.42</v>
      </c>
      <c r="B23" s="23">
        <f t="shared" si="0"/>
        <v>0.40776045305957015</v>
      </c>
      <c r="C23" s="3">
        <f t="shared" si="1"/>
        <v>0.14164001075030538</v>
      </c>
      <c r="D23" s="3">
        <f t="shared" si="2"/>
        <v>-4.6255414268019162E-3</v>
      </c>
      <c r="E23" s="3">
        <f t="shared" si="3"/>
        <v>-1.4786895451551242E-2</v>
      </c>
      <c r="F23" s="3">
        <f t="shared" si="4"/>
        <v>-9.8650173054577427E-3</v>
      </c>
      <c r="G23" s="3">
        <f t="shared" si="5"/>
        <v>-3.1526235604309042E-3</v>
      </c>
      <c r="H23" s="3">
        <f t="shared" si="6"/>
        <v>1.4325370784121422E-3</v>
      </c>
      <c r="I23" s="3">
        <f t="shared" si="7"/>
        <v>3.0029384255167882E-3</v>
      </c>
      <c r="J23" s="12">
        <f t="shared" si="8"/>
        <v>0.38517564339007226</v>
      </c>
      <c r="K23" s="12">
        <f t="shared" si="9"/>
        <v>0.39996253884162347</v>
      </c>
      <c r="L23" s="12">
        <f t="shared" si="10"/>
        <v>0.41298017970751216</v>
      </c>
      <c r="M23" s="15">
        <f t="shared" si="11"/>
        <v>0.40854470420358324</v>
      </c>
    </row>
    <row r="24" spans="1:13">
      <c r="A24" s="22">
        <v>0.44</v>
      </c>
      <c r="B24" s="23">
        <f t="shared" si="0"/>
        <v>0.42593946506599961</v>
      </c>
      <c r="C24" s="3">
        <f t="shared" si="1"/>
        <v>0.13520767212781473</v>
      </c>
      <c r="D24" s="3">
        <f t="shared" si="2"/>
        <v>-7.982228957573308E-3</v>
      </c>
      <c r="E24" s="3">
        <f t="shared" si="3"/>
        <v>-1.5948560165446584E-2</v>
      </c>
      <c r="F24" s="3">
        <f t="shared" si="4"/>
        <v>-9.390184137742754E-3</v>
      </c>
      <c r="G24" s="3">
        <f t="shared" si="5"/>
        <v>-1.9763048659266346E-3</v>
      </c>
      <c r="H24" s="3">
        <f t="shared" si="6"/>
        <v>2.3934197843981731E-3</v>
      </c>
      <c r="I24" s="3">
        <f t="shared" si="7"/>
        <v>3.2399776708784923E-3</v>
      </c>
      <c r="J24" s="12">
        <f t="shared" si="8"/>
        <v>0.4040541755465491</v>
      </c>
      <c r="K24" s="12">
        <f t="shared" si="9"/>
        <v>0.4200027357119957</v>
      </c>
      <c r="L24" s="12">
        <f t="shared" si="10"/>
        <v>0.43136922471566508</v>
      </c>
      <c r="M24" s="15">
        <f t="shared" si="11"/>
        <v>0.42573582726038839</v>
      </c>
    </row>
    <row r="25" spans="1:13">
      <c r="A25" s="22">
        <v>0.46</v>
      </c>
      <c r="B25" s="23">
        <f t="shared" si="0"/>
        <v>0.44394810696551978</v>
      </c>
      <c r="C25" s="3">
        <f t="shared" si="1"/>
        <v>0.1285590300726846</v>
      </c>
      <c r="D25" s="3">
        <f t="shared" si="2"/>
        <v>-1.1287857463212588E-2</v>
      </c>
      <c r="E25" s="3">
        <f t="shared" si="3"/>
        <v>-1.6880841071829421E-2</v>
      </c>
      <c r="F25" s="3">
        <f t="shared" si="4"/>
        <v>-8.6754746479436231E-3</v>
      </c>
      <c r="G25" s="3">
        <f t="shared" si="5"/>
        <v>-7.2119713300851623E-4</v>
      </c>
      <c r="H25" s="3">
        <f t="shared" si="6"/>
        <v>3.2171019742840631E-3</v>
      </c>
      <c r="I25" s="3">
        <f t="shared" si="7"/>
        <v>3.2246578956896914E-3</v>
      </c>
      <c r="J25" s="12">
        <f t="shared" si="8"/>
        <v>0.42301276705707863</v>
      </c>
      <c r="K25" s="12">
        <f t="shared" si="9"/>
        <v>0.43989360812890804</v>
      </c>
      <c r="L25" s="12">
        <f t="shared" si="10"/>
        <v>0.4492902799098602</v>
      </c>
      <c r="M25" s="15">
        <f t="shared" si="11"/>
        <v>0.44284852003988645</v>
      </c>
    </row>
    <row r="26" spans="1:13">
      <c r="A26" s="22">
        <v>0.48</v>
      </c>
      <c r="B26" s="23">
        <f t="shared" si="0"/>
        <v>0.4617791755414829</v>
      </c>
      <c r="C26" s="3">
        <f t="shared" si="1"/>
        <v>0.12170472099390195</v>
      </c>
      <c r="D26" s="3">
        <f t="shared" si="2"/>
        <v>-1.4521282202088811E-2</v>
      </c>
      <c r="E26" s="3">
        <f t="shared" si="3"/>
        <v>-1.7570329427731186E-2</v>
      </c>
      <c r="F26" s="3">
        <f t="shared" si="4"/>
        <v>-7.7391463996242605E-3</v>
      </c>
      <c r="G26" s="3">
        <f t="shared" si="5"/>
        <v>5.6266245373348624E-4</v>
      </c>
      <c r="H26" s="3">
        <f t="shared" si="6"/>
        <v>3.8563668487889206E-3</v>
      </c>
      <c r="I26" s="3">
        <f t="shared" si="7"/>
        <v>2.958172343810198E-3</v>
      </c>
      <c r="J26" s="12">
        <f t="shared" si="8"/>
        <v>0.44201603516271903</v>
      </c>
      <c r="K26" s="12">
        <f t="shared" si="9"/>
        <v>0.45958636459045021</v>
      </c>
      <c r="L26" s="12">
        <f t="shared" si="10"/>
        <v>0.46676284853634098</v>
      </c>
      <c r="M26" s="15">
        <f t="shared" si="11"/>
        <v>0.45994830934374187</v>
      </c>
    </row>
    <row r="27" spans="1:13">
      <c r="A27" s="22">
        <v>0.5</v>
      </c>
      <c r="B27" s="23">
        <f t="shared" si="0"/>
        <v>0.47942553860420301</v>
      </c>
      <c r="C27" s="3">
        <f t="shared" si="1"/>
        <v>0.11465571032381816</v>
      </c>
      <c r="D27" s="3">
        <f t="shared" si="2"/>
        <v>-1.7661820290275392E-2</v>
      </c>
      <c r="E27" s="3">
        <f t="shared" si="3"/>
        <v>-1.800710850946826E-2</v>
      </c>
      <c r="F27" s="3">
        <f t="shared" si="4"/>
        <v>-6.6051183035510204E-3</v>
      </c>
      <c r="G27" s="3">
        <f t="shared" si="5"/>
        <v>1.8240904640291892E-3</v>
      </c>
      <c r="H27" s="3">
        <f t="shared" si="6"/>
        <v>4.274569156094205E-3</v>
      </c>
      <c r="I27" s="3">
        <f t="shared" si="7"/>
        <v>2.461277341268928E-3</v>
      </c>
      <c r="J27" s="12">
        <f t="shared" si="8"/>
        <v>0.4610287654523495</v>
      </c>
      <c r="K27" s="12">
        <f t="shared" si="9"/>
        <v>0.47903587396181774</v>
      </c>
      <c r="L27" s="12">
        <f t="shared" si="10"/>
        <v>0.48381690180133957</v>
      </c>
      <c r="M27" s="15">
        <f t="shared" si="11"/>
        <v>0.47708105530397643</v>
      </c>
    </row>
    <row r="28" spans="1:13">
      <c r="A28" s="22">
        <v>0.52</v>
      </c>
      <c r="B28" s="23">
        <f t="shared" si="0"/>
        <v>0.49688013784373675</v>
      </c>
      <c r="C28" s="3">
        <f t="shared" si="1"/>
        <v>0.10742327497579662</v>
      </c>
      <c r="D28" s="3">
        <f t="shared" si="2"/>
        <v>-2.0689383001424661E-2</v>
      </c>
      <c r="E28" s="3">
        <f t="shared" si="3"/>
        <v>-1.8184896242184279E-2</v>
      </c>
      <c r="F28" s="3">
        <f t="shared" si="4"/>
        <v>-5.3023595987543477E-3</v>
      </c>
      <c r="G28" s="3">
        <f t="shared" si="5"/>
        <v>3.0127977437743739E-3</v>
      </c>
      <c r="H28" s="3">
        <f t="shared" si="6"/>
        <v>4.447735846102069E-3</v>
      </c>
      <c r="I28" s="3">
        <f t="shared" si="7"/>
        <v>1.7726756042249596E-3</v>
      </c>
      <c r="J28" s="12">
        <f t="shared" si="8"/>
        <v>0.48001606313128709</v>
      </c>
      <c r="K28" s="12">
        <f t="shared" si="9"/>
        <v>0.49820095937347136</v>
      </c>
      <c r="L28" s="12">
        <f t="shared" si="10"/>
        <v>0.50049052122845139</v>
      </c>
      <c r="M28" s="15">
        <f t="shared" si="11"/>
        <v>0.4942701097781243</v>
      </c>
    </row>
    <row r="29" spans="1:13">
      <c r="A29" s="22">
        <v>0.54</v>
      </c>
      <c r="B29" s="23">
        <f t="shared" si="0"/>
        <v>0.51413599165311319</v>
      </c>
      <c r="C29" s="3">
        <f t="shared" si="1"/>
        <v>0.10001898530355695</v>
      </c>
      <c r="D29" s="3">
        <f t="shared" si="2"/>
        <v>-2.3584604266061623E-2</v>
      </c>
      <c r="E29" s="3">
        <f t="shared" si="3"/>
        <v>-1.8101135553225886E-2</v>
      </c>
      <c r="F29" s="3">
        <f t="shared" si="4"/>
        <v>-3.8641498207668454E-3</v>
      </c>
      <c r="G29" s="3">
        <f t="shared" si="5"/>
        <v>4.0813942849083394E-3</v>
      </c>
      <c r="H29" s="3">
        <f t="shared" si="6"/>
        <v>4.3659403027649177E-3</v>
      </c>
      <c r="I29" s="3">
        <f t="shared" si="7"/>
        <v>9.4600171833353038E-4</v>
      </c>
      <c r="J29" s="12">
        <f t="shared" si="8"/>
        <v>0.49894350097285189</v>
      </c>
      <c r="K29" s="12">
        <f t="shared" si="9"/>
        <v>0.51704463652607779</v>
      </c>
      <c r="L29" s="12">
        <f t="shared" si="10"/>
        <v>0.51682739206193629</v>
      </c>
      <c r="M29" s="15">
        <f t="shared" si="11"/>
        <v>0.51151545004083787</v>
      </c>
    </row>
    <row r="30" spans="1:13">
      <c r="A30" s="22">
        <v>0.56000000000000005</v>
      </c>
      <c r="B30" s="23">
        <f t="shared" si="0"/>
        <v>0.5311861979208834</v>
      </c>
      <c r="C30" s="3">
        <f t="shared" si="1"/>
        <v>9.2454686591077154E-2</v>
      </c>
      <c r="D30" s="3">
        <f t="shared" si="2"/>
        <v>-2.6328964548339873E-2</v>
      </c>
      <c r="E30" s="3">
        <f t="shared" si="3"/>
        <v>-1.7757031149823934E-2</v>
      </c>
      <c r="F30" s="3">
        <f t="shared" si="4"/>
        <v>-2.3272286614697906E-3</v>
      </c>
      <c r="G30" s="3">
        <f t="shared" si="5"/>
        <v>4.9872785154874621E-3</v>
      </c>
      <c r="H30" s="3">
        <f t="shared" si="6"/>
        <v>4.0338713779229955E-3</v>
      </c>
      <c r="I30" s="3">
        <f t="shared" si="7"/>
        <v>4.5644587886586829E-5</v>
      </c>
      <c r="J30" s="12">
        <f t="shared" si="8"/>
        <v>0.51777726310149508</v>
      </c>
      <c r="K30" s="12">
        <f t="shared" si="9"/>
        <v>0.53553429425131904</v>
      </c>
      <c r="L30" s="12">
        <f t="shared" si="10"/>
        <v>0.53287424439730136</v>
      </c>
      <c r="M30" s="15">
        <f t="shared" si="11"/>
        <v>0.52879472843149178</v>
      </c>
    </row>
    <row r="31" spans="1:13">
      <c r="A31" s="22">
        <v>0.57999999999999996</v>
      </c>
      <c r="B31" s="23">
        <f t="shared" si="0"/>
        <v>0.54802393679187356</v>
      </c>
      <c r="C31" s="3">
        <f t="shared" si="1"/>
        <v>8.4742480102666232E-2</v>
      </c>
      <c r="D31" s="3">
        <f t="shared" si="2"/>
        <v>-2.8904909307871075E-2</v>
      </c>
      <c r="E31" s="3">
        <f t="shared" si="3"/>
        <v>-1.7157532192116746E-2</v>
      </c>
      <c r="F31" s="3">
        <f t="shared" si="4"/>
        <v>-7.3085743774659864E-4</v>
      </c>
      <c r="G31" s="3">
        <f t="shared" si="5"/>
        <v>5.6943356899215461E-3</v>
      </c>
      <c r="H31" s="3">
        <f t="shared" si="6"/>
        <v>3.4705646073256639E-3</v>
      </c>
      <c r="I31" s="3">
        <f t="shared" si="7"/>
        <v>-8.582677594978083E-4</v>
      </c>
      <c r="J31" s="12">
        <f t="shared" si="8"/>
        <v>0.5364842837849324</v>
      </c>
      <c r="K31" s="12">
        <f t="shared" si="9"/>
        <v>0.55364181597704909</v>
      </c>
      <c r="L31" s="12">
        <f t="shared" si="10"/>
        <v>0.54867833772487418</v>
      </c>
      <c r="M31" s="15">
        <f t="shared" si="11"/>
        <v>0.54606604087704635</v>
      </c>
    </row>
    <row r="32" spans="1:13">
      <c r="A32" s="22">
        <v>0.6</v>
      </c>
      <c r="B32" s="23">
        <f t="shared" si="0"/>
        <v>0.56464247339503537</v>
      </c>
      <c r="C32" s="3">
        <f t="shared" si="1"/>
        <v>7.6894703723522639E-2</v>
      </c>
      <c r="D32" s="3">
        <f t="shared" si="2"/>
        <v>-3.129596128887685E-2</v>
      </c>
      <c r="E32" s="3">
        <f t="shared" si="3"/>
        <v>-1.6311261110724503E-2</v>
      </c>
      <c r="F32" s="3">
        <f t="shared" si="4"/>
        <v>8.8418385586690694E-4</v>
      </c>
      <c r="G32" s="3">
        <f t="shared" si="5"/>
        <v>6.1743776699138518E-3</v>
      </c>
      <c r="H32" s="3">
        <f t="shared" si="6"/>
        <v>2.7083110166226795E-3</v>
      </c>
      <c r="I32" s="3">
        <f t="shared" si="7"/>
        <v>-1.6953303834709337E-3</v>
      </c>
      <c r="J32" s="12">
        <f t="shared" si="8"/>
        <v>0.55503238044666259</v>
      </c>
      <c r="K32" s="12">
        <f t="shared" si="9"/>
        <v>0.57134364155738704</v>
      </c>
      <c r="L32" s="12">
        <f t="shared" si="10"/>
        <v>0.56428508003160638</v>
      </c>
      <c r="M32" s="15">
        <f t="shared" si="11"/>
        <v>0.56327209939845457</v>
      </c>
    </row>
    <row r="33" spans="1:13">
      <c r="A33" s="22">
        <v>0.62</v>
      </c>
      <c r="B33" s="23">
        <f t="shared" si="0"/>
        <v>0.58103516053730508</v>
      </c>
      <c r="C33" s="3">
        <f t="shared" si="1"/>
        <v>6.8923912221749969E-2</v>
      </c>
      <c r="D33" s="3">
        <f t="shared" si="2"/>
        <v>-3.3486825918395254E-2</v>
      </c>
      <c r="E33" s="3">
        <f t="shared" si="3"/>
        <v>-1.5230389592672479E-2</v>
      </c>
      <c r="F33" s="3">
        <f t="shared" si="4"/>
        <v>2.4766382898107455E-3</v>
      </c>
      <c r="G33" s="3">
        <f t="shared" si="5"/>
        <v>6.4082666965821506E-3</v>
      </c>
      <c r="H33" s="3">
        <f t="shared" si="6"/>
        <v>1.7908060689857668E-3</v>
      </c>
      <c r="I33" s="3">
        <f t="shared" si="7"/>
        <v>-2.4003452100386383E-3</v>
      </c>
      <c r="J33" s="12">
        <f t="shared" si="8"/>
        <v>0.5733903801490885</v>
      </c>
      <c r="K33" s="12">
        <f t="shared" si="9"/>
        <v>0.58862076974176103</v>
      </c>
      <c r="L33" s="12">
        <f t="shared" si="10"/>
        <v>0.57973586475536809</v>
      </c>
      <c r="M33" s="15">
        <f t="shared" si="11"/>
        <v>0.58034540389642097</v>
      </c>
    </row>
    <row r="34" spans="1:13">
      <c r="A34" s="22">
        <v>0.64</v>
      </c>
      <c r="B34" s="23">
        <f t="shared" si="0"/>
        <v>0.59719544136239211</v>
      </c>
      <c r="C34" s="3">
        <f t="shared" si="1"/>
        <v>6.0842857163406296E-2</v>
      </c>
      <c r="D34" s="3">
        <f t="shared" si="2"/>
        <v>-3.5463489139353495E-2</v>
      </c>
      <c r="E34" s="3">
        <f t="shared" si="3"/>
        <v>-1.3930463519323668E-2</v>
      </c>
      <c r="F34" s="3">
        <f t="shared" si="4"/>
        <v>4.0058259256409347E-3</v>
      </c>
      <c r="G34" s="3">
        <f t="shared" si="5"/>
        <v>6.3866783525126812E-3</v>
      </c>
      <c r="H34" s="3">
        <f t="shared" si="6"/>
        <v>7.7064486418003755E-4</v>
      </c>
      <c r="I34" s="3">
        <f t="shared" si="7"/>
        <v>-2.9183992523907553E-3</v>
      </c>
      <c r="J34" s="12">
        <f t="shared" si="8"/>
        <v>0.59152823884093397</v>
      </c>
      <c r="K34" s="12">
        <f t="shared" si="9"/>
        <v>0.60545870236025767</v>
      </c>
      <c r="L34" s="12">
        <f t="shared" si="10"/>
        <v>0.59506619808210404</v>
      </c>
      <c r="M34" s="15">
        <f t="shared" si="11"/>
        <v>0.59721395247031472</v>
      </c>
    </row>
    <row r="35" spans="1:13">
      <c r="A35" s="22">
        <v>0.66</v>
      </c>
      <c r="B35" s="23">
        <f t="shared" si="0"/>
        <v>0.6131168519734338</v>
      </c>
      <c r="C35" s="3">
        <f t="shared" si="1"/>
        <v>5.2664466512718444E-2</v>
      </c>
      <c r="D35" s="3">
        <f t="shared" si="2"/>
        <v>-3.7213307052708693E-2</v>
      </c>
      <c r="E35" s="3">
        <f t="shared" si="3"/>
        <v>-1.2430179374191079E-2</v>
      </c>
      <c r="F35" s="3">
        <f t="shared" si="4"/>
        <v>5.4326830026815674E-3</v>
      </c>
      <c r="G35" s="3">
        <f t="shared" si="5"/>
        <v>6.1104732968575324E-3</v>
      </c>
      <c r="H35" s="3">
        <f t="shared" si="6"/>
        <v>-2.9369282558025679E-4</v>
      </c>
      <c r="I35" s="3">
        <f t="shared" si="7"/>
        <v>-3.2091417353058063E-3</v>
      </c>
      <c r="J35" s="12">
        <f t="shared" si="8"/>
        <v>0.6094171527104979</v>
      </c>
      <c r="K35" s="12">
        <f t="shared" si="9"/>
        <v>0.62184733208468901</v>
      </c>
      <c r="L35" s="12">
        <f t="shared" si="10"/>
        <v>0.61030417578514984</v>
      </c>
      <c r="M35" s="15">
        <f t="shared" si="11"/>
        <v>0.61380701034603591</v>
      </c>
    </row>
    <row r="36" spans="1:13">
      <c r="A36" s="22">
        <v>0.68</v>
      </c>
      <c r="B36" s="23">
        <f t="shared" si="0"/>
        <v>0.62879302401846859</v>
      </c>
      <c r="C36" s="3">
        <f t="shared" si="1"/>
        <v>4.4401823950097251E-2</v>
      </c>
      <c r="D36" s="3">
        <f t="shared" si="2"/>
        <v>-3.8725086795253154E-2</v>
      </c>
      <c r="E36" s="3">
        <f t="shared" si="3"/>
        <v>-1.0751115336495356E-2</v>
      </c>
      <c r="F36" s="3">
        <f t="shared" si="4"/>
        <v>6.7207598387155993E-3</v>
      </c>
      <c r="G36" s="3">
        <f t="shared" si="5"/>
        <v>5.5906629535702225E-3</v>
      </c>
      <c r="H36" s="3">
        <f t="shared" si="6"/>
        <v>-1.3411948530354316E-3</v>
      </c>
      <c r="I36" s="3">
        <f t="shared" si="7"/>
        <v>-3.2499269816606649E-3</v>
      </c>
      <c r="J36" s="12">
        <f t="shared" si="8"/>
        <v>0.62702966103818092</v>
      </c>
      <c r="K36" s="12">
        <f t="shared" si="9"/>
        <v>0.63778077637467623</v>
      </c>
      <c r="L36" s="12">
        <f t="shared" si="10"/>
        <v>0.62546935358239042</v>
      </c>
      <c r="M36" s="15">
        <f t="shared" si="11"/>
        <v>0.63006047541708654</v>
      </c>
    </row>
    <row r="37" spans="1:13">
      <c r="A37" s="22">
        <v>0.7</v>
      </c>
      <c r="B37" s="23">
        <f t="shared" si="0"/>
        <v>0.64421768723769102</v>
      </c>
      <c r="C37" s="3">
        <f t="shared" si="1"/>
        <v>3.6068147941039873E-2</v>
      </c>
      <c r="D37" s="3">
        <f t="shared" si="2"/>
        <v>-3.998915813574206E-2</v>
      </c>
      <c r="E37" s="3">
        <f t="shared" si="3"/>
        <v>-8.917420928076002E-3</v>
      </c>
      <c r="F37" s="3">
        <f t="shared" si="4"/>
        <v>7.8371519529088635E-3</v>
      </c>
      <c r="G37" s="3">
        <f t="shared" si="5"/>
        <v>4.8479705206812222E-3</v>
      </c>
      <c r="H37" s="3">
        <f t="shared" si="6"/>
        <v>-2.3118141592785393E-3</v>
      </c>
      <c r="I37" s="3">
        <f t="shared" si="7"/>
        <v>-3.0375782643699781E-3</v>
      </c>
      <c r="J37" s="12">
        <f t="shared" si="8"/>
        <v>0.6443397399973384</v>
      </c>
      <c r="K37" s="12">
        <f t="shared" si="9"/>
        <v>0.65325716092541442</v>
      </c>
      <c r="L37" s="12">
        <f t="shared" si="10"/>
        <v>0.64057203845182431</v>
      </c>
      <c r="M37" s="15">
        <f t="shared" si="11"/>
        <v>0.64592143087547282</v>
      </c>
    </row>
    <row r="38" spans="1:13">
      <c r="A38" s="22">
        <v>0.72</v>
      </c>
      <c r="B38" s="23">
        <f t="shared" si="0"/>
        <v>0.6593846719714731</v>
      </c>
      <c r="C38" s="3">
        <f t="shared" si="1"/>
        <v>2.767677058940465E-2</v>
      </c>
      <c r="D38" s="3">
        <f t="shared" si="2"/>
        <v>-4.0997435331372768E-2</v>
      </c>
      <c r="E38" s="3">
        <f t="shared" si="3"/>
        <v>-6.9554696773803217E-3</v>
      </c>
      <c r="F38" s="3">
        <f t="shared" si="4"/>
        <v>8.7533406250288187E-3</v>
      </c>
      <c r="G38" s="3">
        <f t="shared" si="5"/>
        <v>3.9120048017883156E-3</v>
      </c>
      <c r="H38" s="3">
        <f t="shared" si="6"/>
        <v>-3.149910914380309E-3</v>
      </c>
      <c r="I38" s="3">
        <f t="shared" si="7"/>
        <v>-2.5886352388740526E-3</v>
      </c>
      <c r="J38" s="12">
        <f t="shared" si="8"/>
        <v>0.66132288691149532</v>
      </c>
      <c r="K38" s="12">
        <f t="shared" si="9"/>
        <v>0.66827835658887558</v>
      </c>
      <c r="L38" s="12">
        <f t="shared" si="10"/>
        <v>0.6556130111620585</v>
      </c>
      <c r="M38" s="15">
        <f t="shared" si="11"/>
        <v>0.66135155731531281</v>
      </c>
    </row>
    <row r="39" spans="1:13">
      <c r="A39" s="22">
        <v>0.74</v>
      </c>
      <c r="B39" s="23">
        <f t="shared" si="0"/>
        <v>0.67428791162814505</v>
      </c>
      <c r="C39" s="3">
        <f t="shared" si="1"/>
        <v>1.9241116308889215E-2</v>
      </c>
      <c r="D39" s="3">
        <f t="shared" si="2"/>
        <v>-4.1743468848945274E-2</v>
      </c>
      <c r="E39" s="3">
        <f t="shared" si="3"/>
        <v>-4.8934797961698055E-3</v>
      </c>
      <c r="F39" s="3">
        <f t="shared" si="4"/>
        <v>9.4459214185085641E-3</v>
      </c>
      <c r="G39" s="3">
        <f t="shared" si="5"/>
        <v>2.8200797964931267E-3</v>
      </c>
      <c r="H39" s="3">
        <f t="shared" si="6"/>
        <v>-3.807442017798398E-3</v>
      </c>
      <c r="I39" s="3">
        <f t="shared" si="7"/>
        <v>-1.9380656838756446E-3</v>
      </c>
      <c r="J39" s="12">
        <f t="shared" si="8"/>
        <v>0.67795619453791933</v>
      </c>
      <c r="K39" s="12">
        <f t="shared" si="9"/>
        <v>0.68284967433408916</v>
      </c>
      <c r="L39" s="12">
        <f t="shared" si="10"/>
        <v>0.6705836731190874</v>
      </c>
      <c r="M39" s="15">
        <f t="shared" si="11"/>
        <v>0.67632918082076143</v>
      </c>
    </row>
    <row r="40" spans="1:13">
      <c r="A40" s="22">
        <v>0.76</v>
      </c>
      <c r="B40" s="23">
        <f t="shared" si="0"/>
        <v>0.68892144511055131</v>
      </c>
      <c r="C40" s="3">
        <f t="shared" si="1"/>
        <v>1.0774680346832122E-2</v>
      </c>
      <c r="D40" s="3">
        <f t="shared" si="2"/>
        <v>-4.222248661986501E-2</v>
      </c>
      <c r="E40" s="3">
        <f t="shared" si="3"/>
        <v>-2.761108324647247E-3</v>
      </c>
      <c r="F40" s="3">
        <f t="shared" si="4"/>
        <v>9.8972020569188957E-3</v>
      </c>
      <c r="G40" s="3">
        <f t="shared" si="5"/>
        <v>1.6157271089881815E-3</v>
      </c>
      <c r="H40" s="3">
        <f t="shared" si="6"/>
        <v>-4.2467151234893401E-3</v>
      </c>
      <c r="I40" s="3">
        <f t="shared" si="7"/>
        <v>-1.1365418917102857E-3</v>
      </c>
      <c r="J40" s="12">
        <f t="shared" si="8"/>
        <v>0.69421841501209924</v>
      </c>
      <c r="K40" s="12">
        <f t="shared" si="9"/>
        <v>0.69697952333674651</v>
      </c>
      <c r="L40" s="12">
        <f t="shared" si="10"/>
        <v>0.68546659417083944</v>
      </c>
      <c r="M40" s="15">
        <f t="shared" si="11"/>
        <v>0.69084985118603903</v>
      </c>
    </row>
    <row r="41" spans="1:13">
      <c r="A41" s="22">
        <v>0.78</v>
      </c>
      <c r="B41" s="23">
        <f t="shared" si="0"/>
        <v>0.70327941920041015</v>
      </c>
      <c r="C41" s="3">
        <f t="shared" si="1"/>
        <v>2.2910071946959831E-3</v>
      </c>
      <c r="D41" s="3">
        <f t="shared" si="2"/>
        <v>-4.2431424565096645E-2</v>
      </c>
      <c r="E41" s="3">
        <f t="shared" si="3"/>
        <v>-5.8902458230580042E-4</v>
      </c>
      <c r="F41" s="3">
        <f t="shared" si="4"/>
        <v>1.0095654380834854E-2</v>
      </c>
      <c r="G41" s="3">
        <f t="shared" si="5"/>
        <v>3.4696048036960244E-4</v>
      </c>
      <c r="H41" s="3">
        <f t="shared" si="6"/>
        <v>-4.4425493178488432E-3</v>
      </c>
      <c r="I41" s="3">
        <f t="shared" si="7"/>
        <v>-2.4649384791672362E-4</v>
      </c>
      <c r="J41" s="12">
        <f t="shared" si="8"/>
        <v>0.71009001315439646</v>
      </c>
      <c r="K41" s="12">
        <f t="shared" si="9"/>
        <v>0.71067903773670227</v>
      </c>
      <c r="L41" s="12">
        <f t="shared" si="10"/>
        <v>0.70023642287549781</v>
      </c>
      <c r="M41" s="15">
        <f t="shared" si="11"/>
        <v>0.70492546604126338</v>
      </c>
    </row>
    <row r="42" spans="1:13">
      <c r="A42" s="22">
        <v>0.8</v>
      </c>
      <c r="B42" s="23">
        <f t="shared" si="0"/>
        <v>0.71735609089952279</v>
      </c>
      <c r="C42" s="3">
        <f t="shared" si="1"/>
        <v>-6.1963310802295333E-3</v>
      </c>
      <c r="D42" s="3">
        <f t="shared" si="2"/>
        <v>-4.2368946194813427E-2</v>
      </c>
      <c r="E42" s="3">
        <f t="shared" si="3"/>
        <v>1.5915309405604484E-3</v>
      </c>
      <c r="F42" s="3">
        <f t="shared" si="4"/>
        <v>1.0036208839662785E-2</v>
      </c>
      <c r="G42" s="3">
        <f t="shared" si="5"/>
        <v>-9.3563836770419145E-4</v>
      </c>
      <c r="H42" s="3">
        <f t="shared" si="6"/>
        <v>-4.3837185916697817E-3</v>
      </c>
      <c r="I42" s="3">
        <f t="shared" si="7"/>
        <v>6.6275338560926075E-4</v>
      </c>
      <c r="J42" s="12">
        <f t="shared" si="8"/>
        <v>0.72555320890859509</v>
      </c>
      <c r="K42" s="12">
        <f t="shared" si="9"/>
        <v>0.72396167796803457</v>
      </c>
      <c r="L42" s="12">
        <f t="shared" si="10"/>
        <v>0.71486110749607601</v>
      </c>
      <c r="M42" s="15">
        <f t="shared" si="11"/>
        <v>0.71858207270213648</v>
      </c>
    </row>
    <row r="43" spans="1:13">
      <c r="A43" s="22">
        <v>0.82</v>
      </c>
      <c r="B43" s="23">
        <f t="shared" si="0"/>
        <v>0.73114582972689579</v>
      </c>
      <c r="C43" s="3">
        <f t="shared" si="1"/>
        <v>-1.4673756547240102E-2</v>
      </c>
      <c r="D43" s="3">
        <f t="shared" si="2"/>
        <v>-4.2035451157371152E-2</v>
      </c>
      <c r="E43" s="3">
        <f t="shared" si="3"/>
        <v>3.7491959063398477E-3</v>
      </c>
      <c r="F43" s="3">
        <f t="shared" si="4"/>
        <v>9.7203839955066346E-3</v>
      </c>
      <c r="G43" s="3">
        <f t="shared" si="5"/>
        <v>-2.180936266635227E-3</v>
      </c>
      <c r="H43" s="3">
        <f t="shared" si="6"/>
        <v>-4.0735953604585928E-3</v>
      </c>
      <c r="I43" s="3">
        <f t="shared" si="7"/>
        <v>1.5203793389140241E-3</v>
      </c>
      <c r="J43" s="12">
        <f t="shared" si="8"/>
        <v>0.74059200875184994</v>
      </c>
      <c r="K43" s="12">
        <f t="shared" si="9"/>
        <v>0.73684281284551001</v>
      </c>
      <c r="L43" s="12">
        <f t="shared" si="10"/>
        <v>0.72930336511663862</v>
      </c>
      <c r="M43" s="15">
        <f t="shared" si="11"/>
        <v>0.73185658113818319</v>
      </c>
    </row>
    <row r="44" spans="1:13">
      <c r="A44" s="22">
        <v>0.84</v>
      </c>
      <c r="B44" s="23">
        <f t="shared" si="0"/>
        <v>0.7446431199708593</v>
      </c>
      <c r="C44" s="3">
        <f t="shared" si="1"/>
        <v>-2.3127707134009579E-2</v>
      </c>
      <c r="D44" s="3">
        <f t="shared" si="2"/>
        <v>-4.1433072682922518E-2</v>
      </c>
      <c r="E44" s="3">
        <f t="shared" si="3"/>
        <v>5.8529372060838946E-3</v>
      </c>
      <c r="F44" s="3">
        <f t="shared" si="4"/>
        <v>9.1562477308410883E-3</v>
      </c>
      <c r="G44" s="3">
        <f t="shared" si="5"/>
        <v>-3.3392871189578998E-3</v>
      </c>
      <c r="H44" s="3">
        <f t="shared" si="6"/>
        <v>-3.5299571439191628E-3</v>
      </c>
      <c r="I44" s="3">
        <f t="shared" si="7"/>
        <v>2.2595842783080643E-3</v>
      </c>
      <c r="J44" s="12">
        <f t="shared" si="8"/>
        <v>0.75519222598615243</v>
      </c>
      <c r="K44" s="12">
        <f t="shared" si="9"/>
        <v>0.7493392887800685</v>
      </c>
      <c r="L44" s="12">
        <f t="shared" si="10"/>
        <v>0.74352232816818531</v>
      </c>
      <c r="M44" s="15">
        <f t="shared" si="11"/>
        <v>0.74479270103379647</v>
      </c>
    </row>
    <row r="45" spans="1:13">
      <c r="A45" s="22">
        <v>0.86</v>
      </c>
      <c r="B45" s="23">
        <f t="shared" si="0"/>
        <v>0.75784256289527696</v>
      </c>
      <c r="C45" s="3">
        <f t="shared" si="1"/>
        <v>-3.1544658323012363E-2</v>
      </c>
      <c r="D45" s="3">
        <f t="shared" si="2"/>
        <v>-4.0565663938024084E-2</v>
      </c>
      <c r="E45" s="3">
        <f t="shared" si="3"/>
        <v>7.8724973002811342E-3</v>
      </c>
      <c r="F45" s="3">
        <f t="shared" si="4"/>
        <v>8.3582111509583577E-3</v>
      </c>
      <c r="G45" s="3">
        <f t="shared" si="5"/>
        <v>-4.3645111315775802E-3</v>
      </c>
      <c r="H45" s="3">
        <f t="shared" si="6"/>
        <v>-2.7839674865191952E-3</v>
      </c>
      <c r="I45" s="3">
        <f t="shared" si="7"/>
        <v>2.8227921790649397E-3</v>
      </c>
      <c r="J45" s="12">
        <f t="shared" si="8"/>
        <v>0.76934148989246554</v>
      </c>
      <c r="K45" s="12">
        <f t="shared" si="9"/>
        <v>0.76146899259218448</v>
      </c>
      <c r="L45" s="12">
        <f t="shared" si="10"/>
        <v>0.75747529257280366</v>
      </c>
      <c r="M45" s="15">
        <f t="shared" si="11"/>
        <v>0.75743646788025787</v>
      </c>
    </row>
    <row r="46" spans="1:13">
      <c r="A46" s="22">
        <v>0.88</v>
      </c>
      <c r="B46" s="23">
        <f t="shared" si="0"/>
        <v>0.7707388788989693</v>
      </c>
      <c r="C46" s="3">
        <f t="shared" si="1"/>
        <v>-3.9911144787866538E-2</v>
      </c>
      <c r="D46" s="3">
        <f t="shared" si="2"/>
        <v>-3.9438773378519566E-2</v>
      </c>
      <c r="E46" s="3">
        <f t="shared" si="3"/>
        <v>9.7788294048268224E-3</v>
      </c>
      <c r="F46" s="3">
        <f t="shared" si="4"/>
        <v>7.3466604460398956E-3</v>
      </c>
      <c r="G46" s="3">
        <f t="shared" si="5"/>
        <v>-5.2157358583925957E-3</v>
      </c>
      <c r="H46" s="3">
        <f t="shared" si="6"/>
        <v>-1.8783895368997365E-3</v>
      </c>
      <c r="I46" s="3">
        <f t="shared" si="7"/>
        <v>3.1661352715148818E-3</v>
      </c>
      <c r="J46" s="12">
        <f t="shared" si="8"/>
        <v>0.78302924379966155</v>
      </c>
      <c r="K46" s="12">
        <f t="shared" si="9"/>
        <v>0.77325041439483466</v>
      </c>
      <c r="L46" s="12">
        <f t="shared" si="10"/>
        <v>0.77111948980718736</v>
      </c>
      <c r="M46" s="15">
        <f t="shared" si="11"/>
        <v>0.76983174407257227</v>
      </c>
    </row>
    <row r="47" spans="1:13">
      <c r="A47" s="22">
        <v>0.9</v>
      </c>
      <c r="B47" s="23">
        <f t="shared" si="0"/>
        <v>0.78332690962748341</v>
      </c>
      <c r="C47" s="3">
        <f t="shared" si="1"/>
        <v>-4.8213781934983595E-2</v>
      </c>
      <c r="D47" s="3">
        <f t="shared" si="2"/>
        <v>-3.8059609258357163E-2</v>
      </c>
      <c r="E47" s="3">
        <f t="shared" si="3"/>
        <v>1.1544515263026448E-2</v>
      </c>
      <c r="F47" s="3">
        <f t="shared" si="4"/>
        <v>6.1474361170959172E-3</v>
      </c>
      <c r="G47" s="3">
        <f t="shared" si="5"/>
        <v>-5.8590256557397762E-3</v>
      </c>
      <c r="H47" s="3">
        <f t="shared" si="6"/>
        <v>-8.6513469099166866E-4</v>
      </c>
      <c r="I47" s="3">
        <f t="shared" si="7"/>
        <v>3.2628708631689111E-3</v>
      </c>
      <c r="J47" s="12">
        <f t="shared" si="8"/>
        <v>0.79624673219087316</v>
      </c>
      <c r="K47" s="12">
        <f t="shared" si="9"/>
        <v>0.7847022169278467</v>
      </c>
      <c r="L47" s="12">
        <f t="shared" si="10"/>
        <v>0.7844138064664905</v>
      </c>
      <c r="M47" s="15">
        <f t="shared" si="11"/>
        <v>0.7820160702943133</v>
      </c>
    </row>
    <row r="48" spans="1:13">
      <c r="A48" s="22">
        <v>0.92</v>
      </c>
      <c r="B48" s="23">
        <f t="shared" si="0"/>
        <v>0.79560162003636603</v>
      </c>
      <c r="C48" s="3">
        <f t="shared" si="1"/>
        <v>-5.6439287316062937E-2</v>
      </c>
      <c r="D48" s="3">
        <f t="shared" si="2"/>
        <v>-3.6436993521363217E-2</v>
      </c>
      <c r="E48" s="3">
        <f t="shared" si="3"/>
        <v>1.314415949493203E-2</v>
      </c>
      <c r="F48" s="3">
        <f t="shared" si="4"/>
        <v>4.7911728691717335E-3</v>
      </c>
      <c r="G48" s="3">
        <f t="shared" si="5"/>
        <v>-6.2687345894172483E-3</v>
      </c>
      <c r="H48" s="3">
        <f t="shared" si="6"/>
        <v>1.9771317945556892E-4</v>
      </c>
      <c r="I48" s="3">
        <f t="shared" si="7"/>
        <v>3.1054643035936008E-3</v>
      </c>
      <c r="J48" s="12">
        <f t="shared" si="8"/>
        <v>0.80898697703939981</v>
      </c>
      <c r="K48" s="12">
        <f t="shared" si="9"/>
        <v>0.79584281754446784</v>
      </c>
      <c r="L48" s="12">
        <f t="shared" si="10"/>
        <v>0.79732037926471333</v>
      </c>
      <c r="M48" s="15">
        <f t="shared" si="11"/>
        <v>0.79401720178166413</v>
      </c>
    </row>
    <row r="49" spans="1:13">
      <c r="A49" s="22">
        <v>0.94</v>
      </c>
      <c r="B49" s="23">
        <f t="shared" si="0"/>
        <v>0.80755810040511422</v>
      </c>
      <c r="C49" s="3">
        <f t="shared" si="1"/>
        <v>-6.45745018771757E-2</v>
      </c>
      <c r="D49" s="3">
        <f t="shared" si="2"/>
        <v>-3.4581305370907527E-2</v>
      </c>
      <c r="E49" s="3">
        <f t="shared" si="3"/>
        <v>1.4554754852191763E-2</v>
      </c>
      <c r="F49" s="3">
        <f t="shared" si="4"/>
        <v>3.3125170345349288E-3</v>
      </c>
      <c r="G49" s="3">
        <f t="shared" si="5"/>
        <v>-6.4285288571505868E-3</v>
      </c>
      <c r="H49" s="3">
        <f t="shared" si="6"/>
        <v>1.2492273296595177E-3</v>
      </c>
      <c r="I49" s="3">
        <f t="shared" si="7"/>
        <v>2.7061758517282924E-3</v>
      </c>
      <c r="J49" s="12">
        <f t="shared" si="8"/>
        <v>0.82124474363443112</v>
      </c>
      <c r="K49" s="12">
        <f t="shared" si="9"/>
        <v>0.8066899887822393</v>
      </c>
      <c r="L49" s="12">
        <f t="shared" si="10"/>
        <v>0.80980600060485497</v>
      </c>
      <c r="M49" s="15">
        <f t="shared" si="11"/>
        <v>0.80585059742346721</v>
      </c>
    </row>
    <row r="50" spans="1:13">
      <c r="A50" s="22">
        <v>0.96</v>
      </c>
      <c r="B50" s="23">
        <f t="shared" si="0"/>
        <v>0.81919156830099826</v>
      </c>
      <c r="C50" s="3">
        <f t="shared" si="1"/>
        <v>-7.2606411010444058E-2</v>
      </c>
      <c r="D50" s="3">
        <f t="shared" si="2"/>
        <v>-3.2504414878421893E-2</v>
      </c>
      <c r="E50" s="3">
        <f t="shared" si="3"/>
        <v>1.5756013125051878E-2</v>
      </c>
      <c r="F50" s="3">
        <f t="shared" si="4"/>
        <v>1.7492415171070693E-3</v>
      </c>
      <c r="G50" s="3">
        <f t="shared" si="5"/>
        <v>-6.3320379657452412E-3</v>
      </c>
      <c r="H50" s="3">
        <f t="shared" si="6"/>
        <v>2.2291307095870082E-3</v>
      </c>
      <c r="I50" s="3">
        <f t="shared" si="7"/>
        <v>2.0961057350639156E-3</v>
      </c>
      <c r="J50" s="12">
        <f t="shared" si="8"/>
        <v>0.83301649622315588</v>
      </c>
      <c r="K50" s="12">
        <f t="shared" si="9"/>
        <v>0.81726048309810395</v>
      </c>
      <c r="L50" s="12">
        <f t="shared" si="10"/>
        <v>0.82184327954674208</v>
      </c>
      <c r="M50" s="15">
        <f t="shared" si="11"/>
        <v>0.8175180431020912</v>
      </c>
    </row>
    <row r="51" spans="1:13">
      <c r="A51" s="22">
        <v>0.98</v>
      </c>
      <c r="B51" s="23">
        <f t="shared" si="0"/>
        <v>0.83049737049197048</v>
      </c>
      <c r="C51" s="3">
        <f t="shared" si="1"/>
        <v>-8.0522165374637328E-2</v>
      </c>
      <c r="D51" s="3">
        <f t="shared" si="2"/>
        <v>-3.0219607055450855E-2</v>
      </c>
      <c r="E51" s="3">
        <f t="shared" si="3"/>
        <v>1.6730656942164964E-2</v>
      </c>
      <c r="F51" s="3">
        <f t="shared" si="4"/>
        <v>1.4128086726801584E-4</v>
      </c>
      <c r="G51" s="3">
        <f t="shared" si="5"/>
        <v>-5.9831087025469225E-3</v>
      </c>
      <c r="H51" s="3">
        <f t="shared" si="6"/>
        <v>3.0812512886019064E-3</v>
      </c>
      <c r="I51" s="3">
        <f t="shared" si="7"/>
        <v>1.3227717801868528E-3</v>
      </c>
      <c r="J51" s="12">
        <f t="shared" si="8"/>
        <v>0.84430034385986408</v>
      </c>
      <c r="K51" s="12">
        <f t="shared" si="9"/>
        <v>0.82756968691769905</v>
      </c>
      <c r="L51" s="12">
        <f t="shared" si="10"/>
        <v>0.83341151475297803</v>
      </c>
      <c r="M51" s="15">
        <f t="shared" si="11"/>
        <v>0.82900749168418919</v>
      </c>
    </row>
    <row r="52" spans="1:13">
      <c r="A52" s="22">
        <v>1</v>
      </c>
      <c r="B52" s="23">
        <f t="shared" si="0"/>
        <v>0.8414709848078965</v>
      </c>
      <c r="C52" s="3">
        <f t="shared" si="1"/>
        <v>-8.8309101451376965E-2</v>
      </c>
      <c r="D52" s="3">
        <f t="shared" si="2"/>
        <v>-2.7741496874914284E-2</v>
      </c>
      <c r="E52" s="3">
        <f t="shared" si="3"/>
        <v>1.7464668266327754E-2</v>
      </c>
      <c r="F52" s="3">
        <f t="shared" si="4"/>
        <v>-1.4702888635351578E-3</v>
      </c>
      <c r="G52" s="3">
        <f t="shared" si="5"/>
        <v>-5.3956517761693905E-3</v>
      </c>
      <c r="H52" s="3">
        <f t="shared" si="6"/>
        <v>3.7567420637745564E-3</v>
      </c>
      <c r="I52" s="3">
        <f t="shared" si="7"/>
        <v>4.4640829092126838E-4</v>
      </c>
      <c r="J52" s="12">
        <f t="shared" si="8"/>
        <v>0.85509597691403016</v>
      </c>
      <c r="K52" s="12">
        <f t="shared" si="9"/>
        <v>0.83763130864770241</v>
      </c>
      <c r="L52" s="12">
        <f t="shared" si="10"/>
        <v>0.84449724928740699</v>
      </c>
      <c r="M52" s="15">
        <f t="shared" si="11"/>
        <v>0.84029409893271112</v>
      </c>
    </row>
    <row r="53" spans="1:13">
      <c r="A53" s="22">
        <v>1.02</v>
      </c>
      <c r="B53" s="23">
        <f t="shared" si="0"/>
        <v>0.85210802194936297</v>
      </c>
      <c r="C53" s="3">
        <f t="shared" si="1"/>
        <v>-9.5954761804064634E-2</v>
      </c>
      <c r="D53" s="3">
        <f t="shared" si="2"/>
        <v>-2.5085935785155829E-2</v>
      </c>
      <c r="E53" s="3">
        <f t="shared" si="3"/>
        <v>1.7947490012101365E-2</v>
      </c>
      <c r="F53" s="3">
        <f t="shared" si="4"/>
        <v>-3.044299428318519E-3</v>
      </c>
      <c r="G53" s="3">
        <f t="shared" si="5"/>
        <v>-4.593087240439781E-3</v>
      </c>
      <c r="H53" s="3">
        <f t="shared" si="6"/>
        <v>4.2168811679345166E-3</v>
      </c>
      <c r="I53" s="3">
        <f t="shared" si="7"/>
        <v>-4.6472554879304967E-4</v>
      </c>
      <c r="J53" s="12">
        <f t="shared" si="8"/>
        <v>0.8654045947476926</v>
      </c>
      <c r="K53" s="12">
        <f t="shared" si="9"/>
        <v>0.84745710473559122</v>
      </c>
      <c r="L53" s="12">
        <f t="shared" si="10"/>
        <v>0.85509449140434957</v>
      </c>
      <c r="M53" s="15">
        <f t="shared" si="11"/>
        <v>0.85134233578520813</v>
      </c>
    </row>
    <row r="54" spans="1:13">
      <c r="A54" s="22">
        <v>1.04</v>
      </c>
      <c r="B54" s="23">
        <f t="shared" si="0"/>
        <v>0.86240422724333843</v>
      </c>
      <c r="C54" s="3">
        <f t="shared" si="1"/>
        <v>-0.1034469150071233</v>
      </c>
      <c r="D54" s="3">
        <f t="shared" si="2"/>
        <v>-2.2269910314768257E-2</v>
      </c>
      <c r="E54" s="3">
        <f t="shared" si="3"/>
        <v>1.8172177885502738E-2</v>
      </c>
      <c r="F54" s="3">
        <f t="shared" si="4"/>
        <v>-4.5405420452665742E-3</v>
      </c>
      <c r="G54" s="3">
        <f t="shared" si="5"/>
        <v>-3.6074108107587784E-3</v>
      </c>
      <c r="H54" s="3">
        <f t="shared" si="6"/>
        <v>4.4352915639317928E-3</v>
      </c>
      <c r="I54" s="3">
        <f t="shared" si="7"/>
        <v>-1.3396623229002989E-3</v>
      </c>
      <c r="J54" s="12">
        <f t="shared" si="8"/>
        <v>0.87522882512735145</v>
      </c>
      <c r="K54" s="12">
        <f t="shared" si="9"/>
        <v>0.85705664724184871</v>
      </c>
      <c r="L54" s="12">
        <f t="shared" si="10"/>
        <v>0.86520460009787403</v>
      </c>
      <c r="M54" s="15">
        <f t="shared" si="11"/>
        <v>0.86210897085684257</v>
      </c>
    </row>
    <row r="55" spans="1:13">
      <c r="A55" s="22">
        <v>1.06</v>
      </c>
      <c r="B55" s="23">
        <f t="shared" si="0"/>
        <v>0.87235548234498628</v>
      </c>
      <c r="C55" s="3">
        <f t="shared" si="1"/>
        <v>-0.11077357521366878</v>
      </c>
      <c r="D55" s="3">
        <f t="shared" si="2"/>
        <v>-1.9311433416778771E-2</v>
      </c>
      <c r="E55" s="3">
        <f t="shared" si="3"/>
        <v>1.8135500261898172E-2</v>
      </c>
      <c r="F55" s="3">
        <f t="shared" si="4"/>
        <v>-5.9207945484841453E-3</v>
      </c>
      <c r="G55" s="3">
        <f t="shared" si="5"/>
        <v>-2.4779182958959275E-3</v>
      </c>
      <c r="H55" s="3">
        <f t="shared" si="6"/>
        <v>4.3994530832410809E-3</v>
      </c>
      <c r="I55" s="3">
        <f t="shared" si="7"/>
        <v>-2.1102539730536952E-3</v>
      </c>
      <c r="J55" s="12">
        <f t="shared" si="8"/>
        <v>0.88457263598673141</v>
      </c>
      <c r="K55" s="12">
        <f t="shared" si="9"/>
        <v>0.86643713572483327</v>
      </c>
      <c r="L55" s="12">
        <f t="shared" si="10"/>
        <v>0.87483584856921326</v>
      </c>
      <c r="M55" s="15">
        <f t="shared" si="11"/>
        <v>0.87254664945902594</v>
      </c>
    </row>
    <row r="56" spans="1:13">
      <c r="A56" s="22">
        <v>1.08</v>
      </c>
      <c r="B56" s="23">
        <f t="shared" si="0"/>
        <v>0.88195780688494751</v>
      </c>
      <c r="C56" s="3">
        <f t="shared" si="1"/>
        <v>-0.11792302133030812</v>
      </c>
      <c r="D56" s="3">
        <f t="shared" si="2"/>
        <v>-1.6229429247220751E-2</v>
      </c>
      <c r="E56" s="3">
        <f t="shared" si="3"/>
        <v>1.7837984665582379E-2</v>
      </c>
      <c r="F56" s="3">
        <f t="shared" si="4"/>
        <v>-7.1497977897838757E-3</v>
      </c>
      <c r="G56" s="3">
        <f t="shared" si="5"/>
        <v>-1.2496389980990771E-3</v>
      </c>
      <c r="H56" s="3">
        <f t="shared" si="6"/>
        <v>4.1114201327320243E-3</v>
      </c>
      <c r="I56" s="3">
        <f t="shared" si="7"/>
        <v>-2.7164797911400345E-3</v>
      </c>
      <c r="J56" s="12">
        <f t="shared" si="8"/>
        <v>0.89344124020379334</v>
      </c>
      <c r="K56" s="12">
        <f t="shared" si="9"/>
        <v>0.87560325553821095</v>
      </c>
      <c r="L56" s="12">
        <f t="shared" si="10"/>
        <v>0.88400269232609385</v>
      </c>
      <c r="M56" s="15">
        <f t="shared" si="11"/>
        <v>0.88260775198450192</v>
      </c>
    </row>
    <row r="57" spans="1:13">
      <c r="A57" s="22">
        <v>1.1000000000000001</v>
      </c>
      <c r="B57" s="23">
        <f t="shared" si="0"/>
        <v>0.89120736006143542</v>
      </c>
      <c r="C57" s="3">
        <f t="shared" si="1"/>
        <v>-0.12488381576838851</v>
      </c>
      <c r="D57" s="3">
        <f t="shared" si="2"/>
        <v>-1.3043612115115788E-2</v>
      </c>
      <c r="E57" s="3">
        <f t="shared" si="3"/>
        <v>1.7283910182539879E-2</v>
      </c>
      <c r="F57" s="3">
        <f t="shared" si="4"/>
        <v>-8.1961563489026494E-3</v>
      </c>
      <c r="G57" s="3">
        <f t="shared" si="5"/>
        <v>2.8459463088086402E-5</v>
      </c>
      <c r="H57" s="3">
        <f t="shared" si="6"/>
        <v>3.5877039277464945E-3</v>
      </c>
      <c r="I57" s="3">
        <f t="shared" si="7"/>
        <v>-3.1111213796191782E-3</v>
      </c>
      <c r="J57" s="12">
        <f t="shared" si="8"/>
        <v>0.90184099409801277</v>
      </c>
      <c r="K57" s="12">
        <f t="shared" si="9"/>
        <v>0.88455708391547283</v>
      </c>
      <c r="L57" s="12">
        <f t="shared" si="10"/>
        <v>0.89272478080128748</v>
      </c>
      <c r="M57" s="15">
        <f t="shared" si="11"/>
        <v>0.89224819825316015</v>
      </c>
    </row>
    <row r="58" spans="1:13">
      <c r="A58" s="22">
        <v>1.1200000000000001</v>
      </c>
      <c r="B58" s="23">
        <f t="shared" si="0"/>
        <v>0.90010044217650509</v>
      </c>
      <c r="C58" s="3">
        <f t="shared" si="1"/>
        <v>-0.13164482274169934</v>
      </c>
      <c r="D58" s="3">
        <f t="shared" si="2"/>
        <v>-9.7743603781731189E-3</v>
      </c>
      <c r="E58" s="3">
        <f t="shared" si="3"/>
        <v>1.6481245915513951E-2</v>
      </c>
      <c r="F58" s="3">
        <f t="shared" si="4"/>
        <v>-9.0331405431142431E-3</v>
      </c>
      <c r="G58" s="3">
        <f t="shared" si="5"/>
        <v>1.305423335290968E-3</v>
      </c>
      <c r="H58" s="3">
        <f t="shared" si="6"/>
        <v>2.8583260023598788E-3</v>
      </c>
      <c r="I58" s="3">
        <f t="shared" si="7"/>
        <v>-3.263440451115803E-3</v>
      </c>
      <c r="J58" s="12">
        <f t="shared" si="8"/>
        <v>0.90977929039191563</v>
      </c>
      <c r="K58" s="12">
        <f t="shared" si="9"/>
        <v>0.89329804447640171</v>
      </c>
      <c r="L58" s="12">
        <f t="shared" si="10"/>
        <v>0.90102576168422499</v>
      </c>
      <c r="M58" s="15">
        <f t="shared" si="11"/>
        <v>0.9014308761329809</v>
      </c>
    </row>
    <row r="59" spans="1:13">
      <c r="A59" s="22">
        <v>1.1399999999999999</v>
      </c>
      <c r="B59" s="23">
        <f t="shared" si="0"/>
        <v>0.90863349611588318</v>
      </c>
      <c r="C59" s="3">
        <f t="shared" si="1"/>
        <v>-0.13819522608135446</v>
      </c>
      <c r="D59" s="3">
        <f t="shared" si="2"/>
        <v>-6.4425860908436123E-3</v>
      </c>
      <c r="E59" s="3">
        <f t="shared" si="3"/>
        <v>1.5441536366567154E-2</v>
      </c>
      <c r="F59" s="3">
        <f t="shared" si="4"/>
        <v>-9.6393692485551644E-3</v>
      </c>
      <c r="G59" s="3">
        <f t="shared" si="5"/>
        <v>2.5303440986173299E-3</v>
      </c>
      <c r="H59" s="3">
        <f t="shared" si="6"/>
        <v>1.9650972534517972E-3</v>
      </c>
      <c r="I59" s="3">
        <f t="shared" si="7"/>
        <v>-3.1615730066772204E-3</v>
      </c>
      <c r="J59" s="12">
        <f t="shared" si="8"/>
        <v>0.91726444641393035</v>
      </c>
      <c r="K59" s="12">
        <f t="shared" si="9"/>
        <v>0.90182291004736315</v>
      </c>
      <c r="L59" s="12">
        <f t="shared" si="10"/>
        <v>0.90893193519730109</v>
      </c>
      <c r="M59" s="15">
        <f t="shared" si="11"/>
        <v>0.91012841095052643</v>
      </c>
    </row>
    <row r="60" spans="1:13">
      <c r="A60" s="22">
        <v>1.1599999999999999</v>
      </c>
      <c r="B60" s="23">
        <f t="shared" si="0"/>
        <v>0.91680310877176685</v>
      </c>
      <c r="C60" s="3">
        <f t="shared" si="1"/>
        <v>-0.14452454653935537</v>
      </c>
      <c r="D60" s="3">
        <f t="shared" si="2"/>
        <v>-3.0696012385357145E-3</v>
      </c>
      <c r="E60" s="3">
        <f t="shared" si="3"/>
        <v>1.4179735395644854E-2</v>
      </c>
      <c r="F60" s="3">
        <f t="shared" si="4"/>
        <v>-9.999356090297111E-3</v>
      </c>
      <c r="G60" s="3">
        <f t="shared" si="5"/>
        <v>3.6543880276943886E-3</v>
      </c>
      <c r="H60" s="3">
        <f t="shared" si="6"/>
        <v>9.5922117075043117E-4</v>
      </c>
      <c r="I60" s="3">
        <f t="shared" si="7"/>
        <v>-2.8134534122515546E-3</v>
      </c>
      <c r="J60" s="12">
        <f t="shared" si="8"/>
        <v>0.92430558834756527</v>
      </c>
      <c r="K60" s="12">
        <f t="shared" si="9"/>
        <v>0.91012585295192039</v>
      </c>
      <c r="L60" s="12">
        <f t="shared" si="10"/>
        <v>0.91647082101452315</v>
      </c>
      <c r="M60" s="15">
        <f t="shared" si="11"/>
        <v>0.9183250532560242</v>
      </c>
    </row>
    <row r="61" spans="1:13">
      <c r="A61" s="22">
        <v>1.18</v>
      </c>
      <c r="B61" s="23">
        <f t="shared" si="0"/>
        <v>0.92460601240802032</v>
      </c>
      <c r="C61" s="3">
        <f t="shared" si="1"/>
        <v>-0.15062265855315227</v>
      </c>
      <c r="D61" s="3">
        <f t="shared" si="2"/>
        <v>3.2301858636154407E-4</v>
      </c>
      <c r="E61" s="3">
        <f t="shared" si="3"/>
        <v>1.2713991143270726E-2</v>
      </c>
      <c r="F61" s="3">
        <f t="shared" si="4"/>
        <v>-1.010390504850393E-2</v>
      </c>
      <c r="G61" s="3">
        <f t="shared" si="5"/>
        <v>4.6327430381955491E-3</v>
      </c>
      <c r="H61" s="3">
        <f t="shared" si="6"/>
        <v>-1.0164135458797896E-4</v>
      </c>
      <c r="I61" s="3">
        <f t="shared" si="7"/>
        <v>-2.24619639787948E-3</v>
      </c>
      <c r="J61" s="12">
        <f t="shared" si="8"/>
        <v>0.93091253235459159</v>
      </c>
      <c r="K61" s="12">
        <f t="shared" si="9"/>
        <v>0.91819854121132083</v>
      </c>
      <c r="L61" s="12">
        <f t="shared" si="10"/>
        <v>0.92366970322162922</v>
      </c>
      <c r="M61" s="15">
        <f t="shared" si="11"/>
        <v>0.92601754097409672</v>
      </c>
    </row>
    <row r="62" spans="1:13">
      <c r="A62" s="22">
        <v>1.2</v>
      </c>
      <c r="B62" s="23">
        <f t="shared" si="0"/>
        <v>0.93203908596722629</v>
      </c>
      <c r="C62" s="3">
        <f t="shared" si="1"/>
        <v>-0.15647980644438425</v>
      </c>
      <c r="D62" s="3">
        <f t="shared" si="2"/>
        <v>3.7135721946410095E-3</v>
      </c>
      <c r="E62" s="3">
        <f t="shared" si="3"/>
        <v>1.1065385010772663E-2</v>
      </c>
      <c r="F62" s="3">
        <f t="shared" si="4"/>
        <v>-9.9503453747425228E-3</v>
      </c>
      <c r="G62" s="3">
        <f t="shared" si="5"/>
        <v>5.4264052032299151E-3</v>
      </c>
      <c r="H62" s="3">
        <f t="shared" si="6"/>
        <v>-1.1566773858038249E-3</v>
      </c>
      <c r="I62" s="3">
        <f t="shared" si="7"/>
        <v>-1.5039851151407207E-3</v>
      </c>
      <c r="J62" s="12">
        <f t="shared" si="8"/>
        <v>0.93709566341714712</v>
      </c>
      <c r="K62" s="12">
        <f t="shared" si="9"/>
        <v>0.92603027840637453</v>
      </c>
      <c r="L62" s="12">
        <f t="shared" si="10"/>
        <v>0.930554218577887</v>
      </c>
      <c r="M62" s="15">
        <f t="shared" si="11"/>
        <v>0.93321488107883166</v>
      </c>
    </row>
    <row r="63" spans="1:13">
      <c r="A63" s="22">
        <v>1.22</v>
      </c>
      <c r="B63" s="23">
        <f t="shared" si="0"/>
        <v>0.9390993563190676</v>
      </c>
      <c r="C63" s="3">
        <f t="shared" si="1"/>
        <v>-0.16208662002588356</v>
      </c>
      <c r="D63" s="3">
        <f t="shared" si="2"/>
        <v>7.0803716138306974E-3</v>
      </c>
      <c r="E63" s="3">
        <f t="shared" si="3"/>
        <v>9.257628452215302E-3</v>
      </c>
      <c r="F63" s="3">
        <f t="shared" si="4"/>
        <v>-9.5425998174086604E-3</v>
      </c>
      <c r="G63" s="3">
        <f t="shared" si="5"/>
        <v>6.0037337168233444E-3</v>
      </c>
      <c r="H63" s="3">
        <f t="shared" si="6"/>
        <v>-2.1454079843796895E-3</v>
      </c>
      <c r="I63" s="3">
        <f t="shared" si="7"/>
        <v>-6.4462975020941225E-4</v>
      </c>
      <c r="J63" s="12">
        <f t="shared" si="8"/>
        <v>0.94286581275537729</v>
      </c>
      <c r="K63" s="12">
        <f t="shared" si="9"/>
        <v>0.93360818430316206</v>
      </c>
      <c r="L63" s="12">
        <f t="shared" si="10"/>
        <v>0.93714705040374735</v>
      </c>
      <c r="M63" s="15">
        <f t="shared" si="11"/>
        <v>0.93993708813833643</v>
      </c>
    </row>
    <row r="64" spans="1:13">
      <c r="A64" s="22">
        <v>1.24</v>
      </c>
      <c r="B64" s="23">
        <f t="shared" si="0"/>
        <v>0.94578399944953895</v>
      </c>
      <c r="C64" s="3">
        <f t="shared" si="1"/>
        <v>-0.16743412959197629</v>
      </c>
      <c r="D64" s="3">
        <f t="shared" si="2"/>
        <v>1.040188081720513E-2</v>
      </c>
      <c r="E64" s="3">
        <f t="shared" si="3"/>
        <v>7.3167219389989897E-3</v>
      </c>
      <c r="F64" s="3">
        <f t="shared" si="4"/>
        <v>-8.8910844134196879E-3</v>
      </c>
      <c r="G64" s="3">
        <f t="shared" si="5"/>
        <v>6.3417123130043553E-3</v>
      </c>
      <c r="H64" s="3">
        <f t="shared" si="6"/>
        <v>-3.0111551077536469E-3</v>
      </c>
      <c r="I64" s="3">
        <f t="shared" si="7"/>
        <v>2.6493526086939265E-4</v>
      </c>
      <c r="J64" s="12">
        <f t="shared" si="8"/>
        <v>0.94823413468333129</v>
      </c>
      <c r="K64" s="12">
        <f t="shared" si="9"/>
        <v>0.94091741274433227</v>
      </c>
      <c r="L64" s="12">
        <f t="shared" si="10"/>
        <v>0.94346678484474755</v>
      </c>
      <c r="M64" s="15">
        <f t="shared" si="11"/>
        <v>0.94621300469163183</v>
      </c>
    </row>
    <row r="65" spans="1:13">
      <c r="A65" s="22">
        <v>1.26</v>
      </c>
      <c r="B65" s="23">
        <f t="shared" si="0"/>
        <v>0.95209034159051575</v>
      </c>
      <c r="C65" s="3">
        <f t="shared" si="1"/>
        <v>-0.17251378026809785</v>
      </c>
      <c r="D65" s="3">
        <f t="shared" si="2"/>
        <v>1.3656853480862421E-2</v>
      </c>
      <c r="E65" s="3">
        <f t="shared" si="3"/>
        <v>5.2705810021439542E-3</v>
      </c>
      <c r="F65" s="3">
        <f t="shared" si="4"/>
        <v>-8.0124424060387354E-3</v>
      </c>
      <c r="G65" s="3">
        <f t="shared" si="5"/>
        <v>6.42686685169634E-3</v>
      </c>
      <c r="H65" s="3">
        <f t="shared" si="6"/>
        <v>-3.7042906242818652E-3</v>
      </c>
      <c r="I65" s="3">
        <f t="shared" si="7"/>
        <v>1.1538646967270373E-3</v>
      </c>
      <c r="J65" s="12">
        <f t="shared" si="8"/>
        <v>0.95321198376628391</v>
      </c>
      <c r="K65" s="12">
        <f t="shared" si="9"/>
        <v>0.94794140276413996</v>
      </c>
      <c r="L65" s="12">
        <f t="shared" si="10"/>
        <v>0.94952697831848243</v>
      </c>
      <c r="M65" s="15">
        <f t="shared" si="11"/>
        <v>0.95207740424603726</v>
      </c>
    </row>
    <row r="66" spans="1:13">
      <c r="A66" s="22">
        <v>1.28</v>
      </c>
      <c r="B66" s="23">
        <f t="shared" si="0"/>
        <v>0.95801586028922492</v>
      </c>
      <c r="C66" s="3">
        <f t="shared" si="1"/>
        <v>-0.17731744569676747</v>
      </c>
      <c r="D66" s="3">
        <f t="shared" si="2"/>
        <v>1.6824468887691929E-2</v>
      </c>
      <c r="E66" s="3">
        <f t="shared" si="3"/>
        <v>3.1486347307927249E-3</v>
      </c>
      <c r="F66" s="3">
        <f t="shared" si="4"/>
        <v>-6.9291190860148967E-3</v>
      </c>
      <c r="G66" s="3">
        <f t="shared" si="5"/>
        <v>6.2558024901623382E-3</v>
      </c>
      <c r="H66" s="3">
        <f t="shared" si="6"/>
        <v>-4.1850811987529596E-3</v>
      </c>
      <c r="I66" s="3">
        <f t="shared" si="7"/>
        <v>1.9529206228592617E-3</v>
      </c>
      <c r="J66" s="12">
        <f t="shared" si="8"/>
        <v>0.95781079313747863</v>
      </c>
      <c r="K66" s="12">
        <f t="shared" si="9"/>
        <v>0.954662158406686</v>
      </c>
      <c r="L66" s="12">
        <f t="shared" si="10"/>
        <v>0.95533547500253857</v>
      </c>
      <c r="M66" s="15">
        <f t="shared" si="11"/>
        <v>0.95756763557843227</v>
      </c>
    </row>
    <row r="67" spans="1:13">
      <c r="A67" s="22">
        <v>1.3</v>
      </c>
      <c r="B67" s="23">
        <f t="shared" ref="B67:B102" si="12">SIN(A67)</f>
        <v>0.96355818541719296</v>
      </c>
      <c r="C67" s="3">
        <f t="shared" ref="C67:C130" si="13">((2/PI())*(COS(2*1*A67)/(4*(1^2)-1)))</f>
        <v>-0.1818374410380266</v>
      </c>
      <c r="D67" s="3">
        <f t="shared" ref="D67:D130" si="14">((2/PI())*(COS(2*2*A67)/(4*(2^2)-1)))</f>
        <v>1.9884465108910867E-2</v>
      </c>
      <c r="E67" s="3">
        <f t="shared" ref="E67:E130" si="15">((2/PI())*(COS(2*3*A67)/(4*(3^2)-1)))</f>
        <v>9.8140250161687535E-4</v>
      </c>
      <c r="F67" s="3">
        <f t="shared" ref="F67:F130" si="16">((2/PI())*(COS(2*4*A67)/(4*(4^2)-1)))</f>
        <v>-5.6687884169066517E-3</v>
      </c>
      <c r="G67" s="3">
        <f t="shared" ref="G67:G130" si="17">((2/PI())*(COS(2*5*A67)/(4*(5^2)-1)))</f>
        <v>5.8353390246719018E-3</v>
      </c>
      <c r="H67" s="3">
        <f t="shared" ref="H67:H130" si="18">((2/PI())*(COS(2*6*A67)/(4*(6^2)-1)))</f>
        <v>-4.4259659680941478E-3</v>
      </c>
      <c r="I67" s="3">
        <f t="shared" ref="I67:I130" si="19">((2/PI())*(COS(2*7*A67)/(4*(7^2)-1)))</f>
        <v>2.5998652736492576E-3</v>
      </c>
      <c r="J67" s="12">
        <f t="shared" ref="J67:J130" si="20">(1/PI())+(1/2)*SIN(A67)-SUM(C67:D67)</f>
        <v>0.9620419548215029</v>
      </c>
      <c r="K67" s="12">
        <f t="shared" ref="K67:K130" si="21">(1/PI())+(1/2)*SIN(A67)-SUM(C67:E67)</f>
        <v>0.96106055231988607</v>
      </c>
      <c r="L67" s="12">
        <f t="shared" ref="L67:L130" si="22">(1/PI())+(1/2)*SIN(A67)-SUM(C67:G67)</f>
        <v>0.9608940017121208</v>
      </c>
      <c r="M67" s="15">
        <f t="shared" ref="M67:M130" si="23">(1/PI())+(1/2)*SIN(A67)-SUM(C67:I67)</f>
        <v>0.96272010240656569</v>
      </c>
    </row>
    <row r="68" spans="1:13">
      <c r="A68" s="22">
        <v>1.32</v>
      </c>
      <c r="B68" s="23">
        <f t="shared" si="12"/>
        <v>0.96871510011826523</v>
      </c>
      <c r="C68" s="3">
        <f t="shared" si="13"/>
        <v>-0.18606653526354347</v>
      </c>
      <c r="D68" s="3">
        <f t="shared" si="14"/>
        <v>2.2817268611262584E-2</v>
      </c>
      <c r="E68" s="3">
        <f t="shared" si="15"/>
        <v>-1.1999449730850491E-3</v>
      </c>
      <c r="F68" s="3">
        <f t="shared" si="16"/>
        <v>-4.2636460916930527E-3</v>
      </c>
      <c r="G68" s="3">
        <f t="shared" si="17"/>
        <v>5.1822390067449361E-3</v>
      </c>
      <c r="H68" s="3">
        <f t="shared" si="18"/>
        <v>-4.4131364416721839E-3</v>
      </c>
      <c r="I68" s="3">
        <f t="shared" si="19"/>
        <v>3.0443086973726257E-3</v>
      </c>
      <c r="J68" s="12">
        <f t="shared" si="20"/>
        <v>0.96591670289520426</v>
      </c>
      <c r="K68" s="12">
        <f t="shared" si="21"/>
        <v>0.96711664786828933</v>
      </c>
      <c r="L68" s="12">
        <f t="shared" si="22"/>
        <v>0.96619805495323741</v>
      </c>
      <c r="M68" s="15">
        <f t="shared" si="23"/>
        <v>0.96756688269753699</v>
      </c>
    </row>
    <row r="69" spans="1:13">
      <c r="A69" s="22">
        <v>1.34</v>
      </c>
      <c r="B69" s="23">
        <f t="shared" si="12"/>
        <v>0.97348454169531939</v>
      </c>
      <c r="C69" s="3">
        <f t="shared" si="13"/>
        <v>-0.18999796272471586</v>
      </c>
      <c r="D69" s="3">
        <f t="shared" si="14"/>
        <v>2.5604119460832613E-2</v>
      </c>
      <c r="E69" s="3">
        <f t="shared" si="15"/>
        <v>-3.3640339652734512E-3</v>
      </c>
      <c r="F69" s="3">
        <f t="shared" si="16"/>
        <v>-2.7495870798478319E-3</v>
      </c>
      <c r="G69" s="3">
        <f t="shared" si="17"/>
        <v>4.3225394731199141E-3</v>
      </c>
      <c r="H69" s="3">
        <f t="shared" si="18"/>
        <v>-4.1473280599049504E-3</v>
      </c>
      <c r="I69" s="3">
        <f t="shared" si="19"/>
        <v>3.2516335853642218E-3</v>
      </c>
      <c r="J69" s="12">
        <f t="shared" si="20"/>
        <v>0.96944600029533368</v>
      </c>
      <c r="K69" s="12">
        <f t="shared" si="21"/>
        <v>0.97281003426060708</v>
      </c>
      <c r="L69" s="12">
        <f t="shared" si="22"/>
        <v>0.97123708186733504</v>
      </c>
      <c r="M69" s="15">
        <f t="shared" si="23"/>
        <v>0.97213277634187567</v>
      </c>
    </row>
    <row r="70" spans="1:13">
      <c r="A70" s="22">
        <v>1.36</v>
      </c>
      <c r="B70" s="23">
        <f t="shared" si="12"/>
        <v>0.97786460243531625</v>
      </c>
      <c r="C70" s="3">
        <f t="shared" si="13"/>
        <v>-0.19362543397626575</v>
      </c>
      <c r="D70" s="3">
        <f t="shared" si="14"/>
        <v>2.8227191322605517E-2</v>
      </c>
      <c r="E70" s="3">
        <f t="shared" si="15"/>
        <v>-5.4797389709733343E-3</v>
      </c>
      <c r="F70" s="3">
        <f t="shared" si="16"/>
        <v>-1.1652886747927432E-3</v>
      </c>
      <c r="G70" s="3">
        <f t="shared" si="17"/>
        <v>3.29051393126369E-3</v>
      </c>
      <c r="H70" s="3">
        <f t="shared" si="18"/>
        <v>-3.6437780358379648E-3</v>
      </c>
      <c r="I70" s="3">
        <f t="shared" si="19"/>
        <v>3.205691583843844E-3</v>
      </c>
      <c r="J70" s="12">
        <f t="shared" si="20"/>
        <v>0.97264043005510903</v>
      </c>
      <c r="K70" s="12">
        <f t="shared" si="21"/>
        <v>0.97812016902608234</v>
      </c>
      <c r="L70" s="12">
        <f t="shared" si="22"/>
        <v>0.97599494376961138</v>
      </c>
      <c r="M70" s="15">
        <f t="shared" si="23"/>
        <v>0.97643303022160555</v>
      </c>
    </row>
    <row r="71" spans="1:13">
      <c r="A71" s="22">
        <v>1.38</v>
      </c>
      <c r="B71" s="23">
        <f t="shared" si="12"/>
        <v>0.98185353037235967</v>
      </c>
      <c r="C71" s="3">
        <f t="shared" si="13"/>
        <v>-0.1969431458380099</v>
      </c>
      <c r="D71" s="3">
        <f t="shared" si="14"/>
        <v>3.0669705488174707E-2</v>
      </c>
      <c r="E71" s="3">
        <f t="shared" si="15"/>
        <v>-7.5166303799411591E-3</v>
      </c>
      <c r="F71" s="3">
        <f t="shared" si="16"/>
        <v>4.4877753431976549E-4</v>
      </c>
      <c r="G71" s="3">
        <f t="shared" si="17"/>
        <v>2.1273059827851774E-3</v>
      </c>
      <c r="H71" s="3">
        <f t="shared" si="18"/>
        <v>-2.9313518963773621E-3</v>
      </c>
      <c r="I71" s="3">
        <f t="shared" si="19"/>
        <v>2.910061075036172E-3</v>
      </c>
      <c r="J71" s="12">
        <f t="shared" si="20"/>
        <v>0.97551009171980563</v>
      </c>
      <c r="K71" s="12">
        <f t="shared" si="21"/>
        <v>0.98302672209974684</v>
      </c>
      <c r="L71" s="12">
        <f t="shared" si="22"/>
        <v>0.98045063858264192</v>
      </c>
      <c r="M71" s="15">
        <f t="shared" si="23"/>
        <v>0.98047192940398309</v>
      </c>
    </row>
    <row r="72" spans="1:13">
      <c r="A72" s="22">
        <v>1.4</v>
      </c>
      <c r="B72" s="23">
        <f t="shared" si="12"/>
        <v>0.98544972998846014</v>
      </c>
      <c r="C72" s="3">
        <f t="shared" si="13"/>
        <v>-0.19994579067871027</v>
      </c>
      <c r="D72" s="3">
        <f t="shared" si="14"/>
        <v>3.2916038202217224E-2</v>
      </c>
      <c r="E72" s="3">
        <f t="shared" si="15"/>
        <v>-9.4454121364808893E-3</v>
      </c>
      <c r="F72" s="3">
        <f t="shared" si="16"/>
        <v>2.0513795268857896E-3</v>
      </c>
      <c r="G72" s="3">
        <f t="shared" si="17"/>
        <v>8.7928905787522556E-4</v>
      </c>
      <c r="H72" s="3">
        <f t="shared" si="18"/>
        <v>-2.0508887933737242E-3</v>
      </c>
      <c r="I72" s="3">
        <f t="shared" si="19"/>
        <v>2.3877684601161628E-3</v>
      </c>
      <c r="J72" s="12">
        <f t="shared" si="20"/>
        <v>0.97806450365451369</v>
      </c>
      <c r="K72" s="12">
        <f t="shared" si="21"/>
        <v>0.98750991579099467</v>
      </c>
      <c r="L72" s="12">
        <f t="shared" si="22"/>
        <v>0.98457924720623358</v>
      </c>
      <c r="M72" s="15">
        <f t="shared" si="23"/>
        <v>0.98424236753949124</v>
      </c>
    </row>
    <row r="73" spans="1:13">
      <c r="A73" s="22">
        <v>1.42</v>
      </c>
      <c r="B73" s="23">
        <f t="shared" si="12"/>
        <v>0.98865176285171974</v>
      </c>
      <c r="C73" s="3">
        <f t="shared" si="13"/>
        <v>-0.20262856490715189</v>
      </c>
      <c r="D73" s="3">
        <f t="shared" si="14"/>
        <v>3.4951820601209965E-2</v>
      </c>
      <c r="E73" s="3">
        <f t="shared" si="15"/>
        <v>-1.1238343096653156E-2</v>
      </c>
      <c r="F73" s="3">
        <f t="shared" si="16"/>
        <v>3.6015781406799085E-3</v>
      </c>
      <c r="G73" s="3">
        <f t="shared" si="17"/>
        <v>-4.0378234701512295E-4</v>
      </c>
      <c r="H73" s="3">
        <f t="shared" si="18"/>
        <v>-1.0528604380273358E-3</v>
      </c>
      <c r="I73" s="3">
        <f t="shared" si="19"/>
        <v>1.6794946530069685E-3</v>
      </c>
      <c r="J73" s="12">
        <f t="shared" si="20"/>
        <v>0.98031251191559243</v>
      </c>
      <c r="K73" s="12">
        <f t="shared" si="21"/>
        <v>0.9915508550122456</v>
      </c>
      <c r="L73" s="12">
        <f t="shared" si="22"/>
        <v>0.98835305921858085</v>
      </c>
      <c r="M73" s="15">
        <f t="shared" si="23"/>
        <v>0.98772642500360119</v>
      </c>
    </row>
    <row r="74" spans="1:13">
      <c r="A74" s="22">
        <v>1.44</v>
      </c>
      <c r="B74" s="23">
        <f t="shared" si="12"/>
        <v>0.99145834819168643</v>
      </c>
      <c r="C74" s="3">
        <f t="shared" si="13"/>
        <v>-0.20498717665686383</v>
      </c>
      <c r="D74" s="3">
        <f t="shared" si="14"/>
        <v>3.6764030625121041E-2</v>
      </c>
      <c r="E74" s="3">
        <f t="shared" si="15"/>
        <v>-1.2869636021610977E-2</v>
      </c>
      <c r="F74" s="3">
        <f t="shared" si="16"/>
        <v>5.059772880491145E-3</v>
      </c>
      <c r="G74" s="3">
        <f t="shared" si="17"/>
        <v>-1.6707562239388581E-3</v>
      </c>
      <c r="H74" s="3">
        <f t="shared" si="18"/>
        <v>5.5221420231387928E-6</v>
      </c>
      <c r="I74" s="3">
        <f t="shared" si="19"/>
        <v>8.4040647965625192E-4</v>
      </c>
      <c r="J74" s="12">
        <f t="shared" si="20"/>
        <v>0.98226220631137673</v>
      </c>
      <c r="K74" s="12">
        <f t="shared" si="21"/>
        <v>0.99513184233298768</v>
      </c>
      <c r="L74" s="12">
        <f t="shared" si="22"/>
        <v>0.99174282567643535</v>
      </c>
      <c r="M74" s="15">
        <f t="shared" si="23"/>
        <v>0.99089689705475603</v>
      </c>
    </row>
    <row r="75" spans="1:13">
      <c r="A75" s="22">
        <v>1.46</v>
      </c>
      <c r="B75" s="23">
        <f t="shared" si="12"/>
        <v>0.99386836341164486</v>
      </c>
      <c r="C75" s="3">
        <f t="shared" si="13"/>
        <v>-0.20701785265219022</v>
      </c>
      <c r="D75" s="3">
        <f t="shared" si="14"/>
        <v>3.834107631415485E-2</v>
      </c>
      <c r="E75" s="3">
        <f t="shared" si="15"/>
        <v>-1.4315828468449567E-2</v>
      </c>
      <c r="F75" s="3">
        <f t="shared" si="16"/>
        <v>6.3887135299299791E-3</v>
      </c>
      <c r="G75" s="3">
        <f t="shared" si="17"/>
        <v>-2.8711223225903115E-3</v>
      </c>
      <c r="H75" s="3">
        <f t="shared" si="18"/>
        <v>1.0635881705265225E-3</v>
      </c>
      <c r="I75" s="3">
        <f t="shared" si="19"/>
        <v>-6.4140217676454653E-5</v>
      </c>
      <c r="J75" s="12">
        <f t="shared" si="20"/>
        <v>0.98392084422764847</v>
      </c>
      <c r="K75" s="12">
        <f t="shared" si="21"/>
        <v>0.99823667269609806</v>
      </c>
      <c r="L75" s="12">
        <f t="shared" si="22"/>
        <v>0.99471908148875843</v>
      </c>
      <c r="M75" s="15">
        <f t="shared" si="23"/>
        <v>0.99371963353590831</v>
      </c>
    </row>
    <row r="76" spans="1:13">
      <c r="A76" s="22">
        <v>1.48</v>
      </c>
      <c r="B76" s="23">
        <f t="shared" si="12"/>
        <v>0.99588084453764003</v>
      </c>
      <c r="C76" s="3">
        <f t="shared" si="13"/>
        <v>-0.2087173442447264</v>
      </c>
      <c r="D76" s="3">
        <f t="shared" si="14"/>
        <v>3.9672869957735966E-2</v>
      </c>
      <c r="E76" s="3">
        <f t="shared" si="15"/>
        <v>-1.555612024414774E-2</v>
      </c>
      <c r="F76" s="3">
        <f t="shared" si="16"/>
        <v>7.5544517243446253E-3</v>
      </c>
      <c r="G76" s="3">
        <f t="shared" si="17"/>
        <v>-3.9570258345905081E-3</v>
      </c>
      <c r="H76" s="3">
        <f t="shared" si="18"/>
        <v>2.0606850172484766E-3</v>
      </c>
      <c r="I76" s="3">
        <f t="shared" si="19"/>
        <v>-9.6369108968104983E-4</v>
      </c>
      <c r="J76" s="12">
        <f t="shared" si="20"/>
        <v>0.98529478273960114</v>
      </c>
      <c r="K76" s="12">
        <f t="shared" si="21"/>
        <v>1.0008509029837489</v>
      </c>
      <c r="L76" s="12">
        <f t="shared" si="22"/>
        <v>0.9972534770939947</v>
      </c>
      <c r="M76" s="15">
        <f t="shared" si="23"/>
        <v>0.99615648316642735</v>
      </c>
    </row>
    <row r="77" spans="1:13">
      <c r="A77" s="22">
        <v>1.5</v>
      </c>
      <c r="B77" s="23">
        <f t="shared" si="12"/>
        <v>0.99749498660405445</v>
      </c>
      <c r="C77" s="3">
        <f t="shared" si="13"/>
        <v>-0.21008293261046304</v>
      </c>
      <c r="D77" s="3">
        <f t="shared" si="14"/>
        <v>4.0750892621431424E-2</v>
      </c>
      <c r="E77" s="3">
        <f t="shared" si="15"/>
        <v>-1.6572672569092509E-2</v>
      </c>
      <c r="F77" s="3">
        <f t="shared" si="16"/>
        <v>8.527208176504153E-3</v>
      </c>
      <c r="G77" s="3">
        <f t="shared" si="17"/>
        <v>-4.8851752136826855E-3</v>
      </c>
      <c r="H77" s="3">
        <f t="shared" si="18"/>
        <v>2.9396550523976008E-3</v>
      </c>
      <c r="I77" s="3">
        <f t="shared" si="19"/>
        <v>-1.7881809075027564E-3</v>
      </c>
      <c r="J77" s="12">
        <f t="shared" si="20"/>
        <v>0.98638941947484948</v>
      </c>
      <c r="K77" s="12">
        <f t="shared" si="21"/>
        <v>1.0029620920439419</v>
      </c>
      <c r="L77" s="12">
        <f t="shared" si="22"/>
        <v>0.99932005908112054</v>
      </c>
      <c r="M77" s="15">
        <f t="shared" si="23"/>
        <v>0.99816858493622573</v>
      </c>
    </row>
    <row r="78" spans="1:13">
      <c r="A78" s="22">
        <v>1.52</v>
      </c>
      <c r="B78" s="23">
        <f t="shared" si="12"/>
        <v>0.998710143975583</v>
      </c>
      <c r="C78" s="3">
        <f t="shared" si="13"/>
        <v>-0.21111243309932506</v>
      </c>
      <c r="D78" s="3">
        <f t="shared" si="14"/>
        <v>4.1568248639059363E-2</v>
      </c>
      <c r="E78" s="3">
        <f t="shared" si="15"/>
        <v>-1.7350864647399305E-2</v>
      </c>
      <c r="F78" s="3">
        <f t="shared" si="16"/>
        <v>9.2821334013926289E-3</v>
      </c>
      <c r="G78" s="3">
        <f t="shared" si="17"/>
        <v>-5.6185680730671834E-3</v>
      </c>
      <c r="H78" s="3">
        <f t="shared" si="18"/>
        <v>3.6501121534703663E-3</v>
      </c>
      <c r="I78" s="3">
        <f t="shared" si="19"/>
        <v>-2.4733908819969765E-3</v>
      </c>
      <c r="J78" s="12">
        <f t="shared" si="20"/>
        <v>0.98720914263184789</v>
      </c>
      <c r="K78" s="12">
        <f t="shared" si="21"/>
        <v>1.0045600072792473</v>
      </c>
      <c r="L78" s="12">
        <f t="shared" si="22"/>
        <v>1.0008964419509219</v>
      </c>
      <c r="M78" s="15">
        <f t="shared" si="23"/>
        <v>0.99971972067944836</v>
      </c>
    </row>
    <row r="79" spans="1:13">
      <c r="A79" s="22">
        <v>1.54</v>
      </c>
      <c r="B79" s="23">
        <f t="shared" si="12"/>
        <v>0.99952583060547906</v>
      </c>
      <c r="C79" s="3">
        <f t="shared" si="13"/>
        <v>-0.21180419873014533</v>
      </c>
      <c r="D79" s="3">
        <f t="shared" si="14"/>
        <v>4.2119709721420394E-2</v>
      </c>
      <c r="E79" s="3">
        <f t="shared" si="15"/>
        <v>-1.7879503953846635E-2</v>
      </c>
      <c r="F79" s="3">
        <f t="shared" si="16"/>
        <v>9.7999425070698729E-3</v>
      </c>
      <c r="G79" s="3">
        <f t="shared" si="17"/>
        <v>-6.1279663537953475E-3</v>
      </c>
      <c r="H79" s="3">
        <f t="shared" si="18"/>
        <v>4.1513300418717621E-3</v>
      </c>
      <c r="I79" s="3">
        <f t="shared" si="19"/>
        <v>-2.9659506089201792E-3</v>
      </c>
      <c r="J79" s="12">
        <f t="shared" si="20"/>
        <v>0.98775729049525507</v>
      </c>
      <c r="K79" s="12">
        <f t="shared" si="21"/>
        <v>1.0056367944491018</v>
      </c>
      <c r="L79" s="12">
        <f t="shared" si="22"/>
        <v>1.0019648182958272</v>
      </c>
      <c r="M79" s="15">
        <f t="shared" si="23"/>
        <v>1.0007794388628757</v>
      </c>
    </row>
    <row r="80" spans="1:13">
      <c r="A80" s="22">
        <v>1.56</v>
      </c>
      <c r="B80" s="23">
        <f t="shared" si="12"/>
        <v>0.9999417202299663</v>
      </c>
      <c r="C80" s="3">
        <f t="shared" si="13"/>
        <v>-0.21215712282548324</v>
      </c>
      <c r="D80" s="3">
        <f t="shared" si="14"/>
        <v>4.2401748399506389E-2</v>
      </c>
      <c r="E80" s="3">
        <f t="shared" si="15"/>
        <v>-1.8150987212925272E-2</v>
      </c>
      <c r="F80" s="3">
        <f t="shared" si="16"/>
        <v>1.0067407835591213E-2</v>
      </c>
      <c r="G80" s="3">
        <f t="shared" si="17"/>
        <v>-6.3930619539137694E-3</v>
      </c>
      <c r="H80" s="3">
        <f t="shared" si="18"/>
        <v>4.4145768781578545E-3</v>
      </c>
      <c r="I80" s="3">
        <f t="shared" si="19"/>
        <v>-3.2274950429307817E-3</v>
      </c>
      <c r="J80" s="12">
        <f t="shared" si="20"/>
        <v>0.98803612072475067</v>
      </c>
      <c r="K80" s="12">
        <f t="shared" si="21"/>
        <v>1.0061871079376759</v>
      </c>
      <c r="L80" s="12">
        <f t="shared" si="22"/>
        <v>1.0025127620559984</v>
      </c>
      <c r="M80" s="15">
        <f t="shared" si="23"/>
        <v>1.0013256802207713</v>
      </c>
    </row>
    <row r="81" spans="1:13">
      <c r="A81" s="22">
        <v>1.58</v>
      </c>
      <c r="B81" s="23">
        <f t="shared" si="12"/>
        <v>0.99995764649874008</v>
      </c>
      <c r="C81" s="3">
        <f t="shared" si="13"/>
        <v>-0.21217064078207279</v>
      </c>
      <c r="D81" s="3">
        <f t="shared" si="14"/>
        <v>4.2412560588264259E-2</v>
      </c>
      <c r="E81" s="3">
        <f t="shared" si="15"/>
        <v>-1.8161409754683982E-2</v>
      </c>
      <c r="F81" s="3">
        <f t="shared" si="16"/>
        <v>1.0077696869260555E-2</v>
      </c>
      <c r="G81" s="3">
        <f t="shared" si="17"/>
        <v>-6.4032863484032709E-3</v>
      </c>
      <c r="H81" s="3">
        <f t="shared" si="18"/>
        <v>4.4247622874451298E-3</v>
      </c>
      <c r="I81" s="3">
        <f t="shared" si="19"/>
        <v>-3.2376527173391891E-3</v>
      </c>
      <c r="J81" s="12">
        <f t="shared" si="20"/>
        <v>0.98804678962696935</v>
      </c>
      <c r="K81" s="12">
        <f t="shared" si="21"/>
        <v>1.0062081993816534</v>
      </c>
      <c r="L81" s="12">
        <f t="shared" si="22"/>
        <v>1.0025337888607959</v>
      </c>
      <c r="M81" s="15">
        <f t="shared" si="23"/>
        <v>1.00134667929069</v>
      </c>
    </row>
    <row r="82" spans="1:13">
      <c r="A82" s="22">
        <v>1.6</v>
      </c>
      <c r="B82" s="23">
        <f t="shared" si="12"/>
        <v>0.99957360304150511</v>
      </c>
      <c r="C82" s="3">
        <f t="shared" si="13"/>
        <v>-0.21184473097406714</v>
      </c>
      <c r="D82" s="3">
        <f t="shared" si="14"/>
        <v>4.2152077126583691E-2</v>
      </c>
      <c r="E82" s="3">
        <f t="shared" si="15"/>
        <v>-1.7910621674536536E-2</v>
      </c>
      <c r="F82" s="3">
        <f t="shared" si="16"/>
        <v>9.8305467702551035E-3</v>
      </c>
      <c r="G82" s="3">
        <f t="shared" si="17"/>
        <v>-6.1582319229204997E-3</v>
      </c>
      <c r="H82" s="3">
        <f t="shared" si="18"/>
        <v>4.1813024008193148E-3</v>
      </c>
      <c r="I82" s="3">
        <f t="shared" si="19"/>
        <v>-2.9956324597901623E-3</v>
      </c>
      <c r="J82" s="12">
        <f t="shared" si="20"/>
        <v>0.98778934155202669</v>
      </c>
      <c r="K82" s="12">
        <f t="shared" si="21"/>
        <v>1.0056999632265633</v>
      </c>
      <c r="L82" s="12">
        <f t="shared" si="22"/>
        <v>1.0020276483792285</v>
      </c>
      <c r="M82" s="15">
        <f t="shared" si="23"/>
        <v>1.0008419784381994</v>
      </c>
    </row>
    <row r="83" spans="1:13">
      <c r="A83" s="22">
        <v>1.62</v>
      </c>
      <c r="B83" s="23">
        <f t="shared" si="12"/>
        <v>0.99878974347052396</v>
      </c>
      <c r="C83" s="3">
        <f t="shared" si="13"/>
        <v>-0.21117991478763531</v>
      </c>
      <c r="D83" s="3">
        <f t="shared" si="14"/>
        <v>4.162196421969222E-2</v>
      </c>
      <c r="E83" s="3">
        <f t="shared" si="15"/>
        <v>-1.7402229989298634E-2</v>
      </c>
      <c r="F83" s="3">
        <f t="shared" si="16"/>
        <v>9.33227109493142E-3</v>
      </c>
      <c r="G83" s="3">
        <f t="shared" si="17"/>
        <v>-5.6676682240954851E-3</v>
      </c>
      <c r="H83" s="3">
        <f t="shared" si="18"/>
        <v>3.6981533250663996E-3</v>
      </c>
      <c r="I83" s="3">
        <f t="shared" si="19"/>
        <v>-2.5202850159840311E-3</v>
      </c>
      <c r="J83" s="12">
        <f t="shared" si="20"/>
        <v>0.98726270848699571</v>
      </c>
      <c r="K83" s="12">
        <f t="shared" si="21"/>
        <v>1.0046649384762945</v>
      </c>
      <c r="L83" s="12">
        <f t="shared" si="22"/>
        <v>1.0010003356054584</v>
      </c>
      <c r="M83" s="15">
        <f t="shared" si="23"/>
        <v>0.99982246729637603</v>
      </c>
    </row>
    <row r="84" spans="1:13">
      <c r="A84" s="22">
        <v>1.64</v>
      </c>
      <c r="B84" s="23">
        <f t="shared" si="12"/>
        <v>0.99760638131917367</v>
      </c>
      <c r="C84" s="3">
        <f t="shared" si="13"/>
        <v>-0.21017725578685573</v>
      </c>
      <c r="D84" s="3">
        <f t="shared" si="14"/>
        <v>4.0825612781127868E-2</v>
      </c>
      <c r="E84" s="3">
        <f t="shared" si="15"/>
        <v>-1.6643546758445107E-2</v>
      </c>
      <c r="F84" s="3">
        <f t="shared" si="16"/>
        <v>8.5955985112929761E-3</v>
      </c>
      <c r="G84" s="3">
        <f t="shared" si="17"/>
        <v>-4.9511524785371434E-3</v>
      </c>
      <c r="H84" s="3">
        <f t="shared" si="18"/>
        <v>3.0030111221052811E-3</v>
      </c>
      <c r="I84" s="3">
        <f t="shared" si="19"/>
        <v>-1.8486347816190443E-3</v>
      </c>
      <c r="J84" s="12">
        <f t="shared" si="20"/>
        <v>0.98646471984910544</v>
      </c>
      <c r="K84" s="12">
        <f t="shared" si="21"/>
        <v>1.0031082666075504</v>
      </c>
      <c r="L84" s="12">
        <f t="shared" si="22"/>
        <v>0.99946382057479466</v>
      </c>
      <c r="M84" s="15">
        <f t="shared" si="23"/>
        <v>0.99830944423430834</v>
      </c>
    </row>
    <row r="85" spans="1:13">
      <c r="A85" s="22">
        <v>1.66</v>
      </c>
      <c r="B85" s="23">
        <f t="shared" si="12"/>
        <v>0.99602398991653673</v>
      </c>
      <c r="C85" s="3">
        <f t="shared" si="13"/>
        <v>-0.20883835801224043</v>
      </c>
      <c r="D85" s="3">
        <f t="shared" si="14"/>
        <v>3.9768116742464339E-2</v>
      </c>
      <c r="E85" s="3">
        <f t="shared" si="15"/>
        <v>-1.5645483916745216E-2</v>
      </c>
      <c r="F85" s="3">
        <f t="shared" si="16"/>
        <v>7.6393476396512689E-3</v>
      </c>
      <c r="G85" s="3">
        <f t="shared" si="17"/>
        <v>-4.0372499079246657E-3</v>
      </c>
      <c r="H85" s="3">
        <f t="shared" si="18"/>
        <v>2.135724158541331E-3</v>
      </c>
      <c r="I85" s="3">
        <f t="shared" si="19"/>
        <v>-1.0329960046668136E-3</v>
      </c>
      <c r="J85" s="12">
        <f t="shared" si="20"/>
        <v>0.98539212241183516</v>
      </c>
      <c r="K85" s="12">
        <f t="shared" si="21"/>
        <v>1.0010376063285804</v>
      </c>
      <c r="L85" s="12">
        <f t="shared" si="22"/>
        <v>0.99743550859685381</v>
      </c>
      <c r="M85" s="15">
        <f t="shared" si="23"/>
        <v>0.99633278044297924</v>
      </c>
    </row>
    <row r="86" spans="1:13">
      <c r="A86" s="22">
        <v>1.68</v>
      </c>
      <c r="B86" s="23">
        <f t="shared" si="12"/>
        <v>0.99404320219807596</v>
      </c>
      <c r="C86" s="3">
        <f t="shared" si="13"/>
        <v>-0.20716536341461259</v>
      </c>
      <c r="D86" s="3">
        <f t="shared" si="14"/>
        <v>3.8456240469532568E-2</v>
      </c>
      <c r="E86" s="3">
        <f t="shared" si="15"/>
        <v>-1.4422396330869723E-2</v>
      </c>
      <c r="F86" s="3">
        <f t="shared" si="16"/>
        <v>6.4879463228168822E-3</v>
      </c>
      <c r="G86" s="3">
        <f t="shared" si="17"/>
        <v>-2.9623949237620258E-3</v>
      </c>
      <c r="H86" s="3">
        <f t="shared" si="18"/>
        <v>1.1460088358948889E-3</v>
      </c>
      <c r="I86" s="3">
        <f t="shared" si="19"/>
        <v>-1.3689807445763479E-4</v>
      </c>
      <c r="J86" s="12">
        <f t="shared" si="20"/>
        <v>0.98404061022790867</v>
      </c>
      <c r="K86" s="12">
        <f t="shared" si="21"/>
        <v>0.9984630065587784</v>
      </c>
      <c r="L86" s="12">
        <f t="shared" si="22"/>
        <v>0.99493745515972354</v>
      </c>
      <c r="M86" s="15">
        <f t="shared" si="23"/>
        <v>0.99392834439828626</v>
      </c>
    </row>
    <row r="87" spans="1:13">
      <c r="A87" s="22">
        <v>1.7</v>
      </c>
      <c r="B87" s="23">
        <f t="shared" si="12"/>
        <v>0.99166481045246857</v>
      </c>
      <c r="C87" s="3">
        <f t="shared" si="13"/>
        <v>-0.20516094842844187</v>
      </c>
      <c r="D87" s="3">
        <f t="shared" si="14"/>
        <v>3.6898375493563486E-2</v>
      </c>
      <c r="E87" s="3">
        <f t="shared" si="15"/>
        <v>-1.2991875337243953E-2</v>
      </c>
      <c r="F87" s="3">
        <f t="shared" si="16"/>
        <v>5.170807606271529E-3</v>
      </c>
      <c r="G87" s="3">
        <f t="shared" si="17"/>
        <v>-1.7694386023667827E-3</v>
      </c>
      <c r="H87" s="3">
        <f t="shared" si="18"/>
        <v>9.0599645100030284E-5</v>
      </c>
      <c r="I87" s="3">
        <f t="shared" si="19"/>
        <v>7.6986272676324817E-4</v>
      </c>
      <c r="J87" s="12">
        <f t="shared" si="20"/>
        <v>0.98240486434490326</v>
      </c>
      <c r="K87" s="12">
        <f t="shared" si="21"/>
        <v>0.99539673968214726</v>
      </c>
      <c r="L87" s="12">
        <f t="shared" si="22"/>
        <v>0.99199537067824251</v>
      </c>
      <c r="M87" s="15">
        <f t="shared" si="23"/>
        <v>0.99113490830637918</v>
      </c>
    </row>
    <row r="88" spans="1:13">
      <c r="A88" s="22">
        <v>1.72</v>
      </c>
      <c r="B88" s="23">
        <f t="shared" si="12"/>
        <v>0.98888976600470146</v>
      </c>
      <c r="C88" s="3">
        <f t="shared" si="13"/>
        <v>-0.20282831969012041</v>
      </c>
      <c r="D88" s="3">
        <f t="shared" si="14"/>
        <v>3.5104486834025103E-2</v>
      </c>
      <c r="E88" s="3">
        <f t="shared" si="15"/>
        <v>-1.1374495730635566E-2</v>
      </c>
      <c r="F88" s="3">
        <f t="shared" si="16"/>
        <v>3.7215783691780572E-3</v>
      </c>
      <c r="G88" s="3">
        <f t="shared" si="17"/>
        <v>-5.0594034768157892E-4</v>
      </c>
      <c r="H88" s="3">
        <f t="shared" si="18"/>
        <v>-9.7000308430735221E-4</v>
      </c>
      <c r="I88" s="3">
        <f t="shared" si="19"/>
        <v>1.6166595950747817E-3</v>
      </c>
      <c r="J88" s="12">
        <f t="shared" si="20"/>
        <v>0.98047860204223669</v>
      </c>
      <c r="K88" s="12">
        <f t="shared" si="21"/>
        <v>0.99185309777287234</v>
      </c>
      <c r="L88" s="12">
        <f t="shared" si="22"/>
        <v>0.98863745975137585</v>
      </c>
      <c r="M88" s="15">
        <f t="shared" si="23"/>
        <v>0.9879908032406084</v>
      </c>
    </row>
    <row r="89" spans="1:13">
      <c r="A89" s="22">
        <v>1.74</v>
      </c>
      <c r="B89" s="23">
        <f t="shared" si="12"/>
        <v>0.98571917883555349</v>
      </c>
      <c r="C89" s="3">
        <f t="shared" si="13"/>
        <v>-0.20017120890802864</v>
      </c>
      <c r="D89" s="3">
        <f t="shared" si="14"/>
        <v>3.3086049256504636E-2</v>
      </c>
      <c r="E89" s="3">
        <f t="shared" si="15"/>
        <v>-9.5935198424719204E-3</v>
      </c>
      <c r="F89" s="3">
        <f t="shared" si="16"/>
        <v>2.1772798002747708E-3</v>
      </c>
      <c r="G89" s="3">
        <f t="shared" si="17"/>
        <v>7.7772815207859645E-4</v>
      </c>
      <c r="H89" s="3">
        <f t="shared" si="18"/>
        <v>-1.9750013081226672E-3</v>
      </c>
      <c r="I89" s="3">
        <f t="shared" si="19"/>
        <v>2.3375362647245781E-3</v>
      </c>
      <c r="J89" s="12">
        <f t="shared" si="20"/>
        <v>0.97825463525309153</v>
      </c>
      <c r="K89" s="12">
        <f t="shared" si="21"/>
        <v>0.98784815509556345</v>
      </c>
      <c r="L89" s="12">
        <f t="shared" si="22"/>
        <v>0.98489314714321008</v>
      </c>
      <c r="M89" s="15">
        <f t="shared" si="23"/>
        <v>0.9845306121866082</v>
      </c>
    </row>
    <row r="90" spans="1:13">
      <c r="A90" s="22">
        <v>1.76</v>
      </c>
      <c r="B90" s="23">
        <f t="shared" si="12"/>
        <v>0.98215431713761847</v>
      </c>
      <c r="C90" s="3">
        <f t="shared" si="13"/>
        <v>-0.19719386689259785</v>
      </c>
      <c r="D90" s="3">
        <f t="shared" si="14"/>
        <v>3.0855973873367561E-2</v>
      </c>
      <c r="E90" s="3">
        <f t="shared" si="15"/>
        <v>-7.6745629650474944E-3</v>
      </c>
      <c r="F90" s="3">
        <f t="shared" si="16"/>
        <v>5.7736167556972134E-4</v>
      </c>
      <c r="G90" s="3">
        <f t="shared" si="17"/>
        <v>2.0303910846785262E-3</v>
      </c>
      <c r="H90" s="3">
        <f t="shared" si="18"/>
        <v>-2.8667844576166232E-3</v>
      </c>
      <c r="I90" s="3">
        <f t="shared" si="19"/>
        <v>2.8763442838496199E-3</v>
      </c>
      <c r="J90" s="12">
        <f t="shared" si="20"/>
        <v>0.97572493777183023</v>
      </c>
      <c r="K90" s="12">
        <f t="shared" si="21"/>
        <v>0.98339950073687765</v>
      </c>
      <c r="L90" s="12">
        <f t="shared" si="22"/>
        <v>0.98079174797662949</v>
      </c>
      <c r="M90" s="15">
        <f t="shared" si="23"/>
        <v>0.98078218815039642</v>
      </c>
    </row>
    <row r="91" spans="1:13">
      <c r="A91" s="22">
        <v>1.78</v>
      </c>
      <c r="B91" s="23">
        <f t="shared" si="12"/>
        <v>0.97819660680804466</v>
      </c>
      <c r="C91" s="3">
        <f t="shared" si="13"/>
        <v>-0.19390105675592023</v>
      </c>
      <c r="D91" s="3">
        <f t="shared" si="14"/>
        <v>2.842852555669902E-2</v>
      </c>
      <c r="E91" s="3">
        <f t="shared" si="15"/>
        <v>-5.6452249337349226E-3</v>
      </c>
      <c r="F91" s="3">
        <f t="shared" si="16"/>
        <v>-1.0373054032789784E-3</v>
      </c>
      <c r="G91" s="3">
        <f t="shared" si="17"/>
        <v>3.2021087320018809E-3</v>
      </c>
      <c r="H91" s="3">
        <f t="shared" si="18"/>
        <v>-3.5942319106745308E-3</v>
      </c>
      <c r="I91" s="3">
        <f t="shared" si="19"/>
        <v>3.1911163681709737E-3</v>
      </c>
      <c r="J91" s="12">
        <f t="shared" si="20"/>
        <v>0.97288072078703425</v>
      </c>
      <c r="K91" s="12">
        <f t="shared" si="21"/>
        <v>0.97852594572076912</v>
      </c>
      <c r="L91" s="12">
        <f t="shared" si="22"/>
        <v>0.97636114239204619</v>
      </c>
      <c r="M91" s="15">
        <f t="shared" si="23"/>
        <v>0.9767642579345498</v>
      </c>
    </row>
    <row r="92" spans="1:13">
      <c r="A92" s="22">
        <v>1.8</v>
      </c>
      <c r="B92" s="23">
        <f t="shared" si="12"/>
        <v>0.97384763087819515</v>
      </c>
      <c r="C92" s="3">
        <f t="shared" si="13"/>
        <v>-0.19029804629178579</v>
      </c>
      <c r="D92" s="3">
        <f t="shared" si="14"/>
        <v>2.5819231691802853E-2</v>
      </c>
      <c r="E92" s="3">
        <f t="shared" si="15"/>
        <v>-3.5346931660516748E-3</v>
      </c>
      <c r="F92" s="3">
        <f t="shared" si="16"/>
        <v>-2.6254740661896519E-3</v>
      </c>
      <c r="G92" s="3">
        <f t="shared" si="17"/>
        <v>4.246168409018757E-3</v>
      </c>
      <c r="H92" s="3">
        <f t="shared" si="18"/>
        <v>-4.1156434329096651E-3</v>
      </c>
      <c r="I92" s="3">
        <f t="shared" si="19"/>
        <v>3.2573351959768407E-3</v>
      </c>
      <c r="J92" s="12">
        <f t="shared" si="20"/>
        <v>0.96971251622287125</v>
      </c>
      <c r="K92" s="12">
        <f t="shared" si="21"/>
        <v>0.97324720938892295</v>
      </c>
      <c r="L92" s="12">
        <f t="shared" si="22"/>
        <v>0.97162651504609387</v>
      </c>
      <c r="M92" s="15">
        <f t="shared" si="23"/>
        <v>0.97248482328302666</v>
      </c>
    </row>
    <row r="93" spans="1:13">
      <c r="A93" s="22">
        <v>1.82</v>
      </c>
      <c r="B93" s="23">
        <f t="shared" si="12"/>
        <v>0.96910912888045631</v>
      </c>
      <c r="C93" s="3">
        <f t="shared" si="13"/>
        <v>-0.18639059954833598</v>
      </c>
      <c r="D93" s="3">
        <f t="shared" si="14"/>
        <v>2.3044782854924478E-2</v>
      </c>
      <c r="E93" s="3">
        <f t="shared" si="15"/>
        <v>-1.3733228669646034E-3</v>
      </c>
      <c r="F93" s="3">
        <f t="shared" si="16"/>
        <v>-4.1465738565961627E-3</v>
      </c>
      <c r="G93" s="3">
        <f t="shared" si="17"/>
        <v>5.1209467511273256E-3</v>
      </c>
      <c r="H93" s="3">
        <f t="shared" si="18"/>
        <v>-4.4011296039965205E-3</v>
      </c>
      <c r="I93" s="3">
        <f t="shared" si="19"/>
        <v>3.0698430408182742E-3</v>
      </c>
      <c r="J93" s="12">
        <f t="shared" si="20"/>
        <v>0.96621026731743032</v>
      </c>
      <c r="K93" s="12">
        <f t="shared" si="21"/>
        <v>0.96758359018439488</v>
      </c>
      <c r="L93" s="12">
        <f t="shared" si="22"/>
        <v>0.96660921728986371</v>
      </c>
      <c r="M93" s="15">
        <f t="shared" si="23"/>
        <v>0.96794050385304198</v>
      </c>
    </row>
    <row r="94" spans="1:13">
      <c r="A94" s="22">
        <v>1.84</v>
      </c>
      <c r="B94" s="23">
        <f t="shared" si="12"/>
        <v>0.96398299615244809</v>
      </c>
      <c r="C94" s="3">
        <f t="shared" si="13"/>
        <v>-0.18218496760681607</v>
      </c>
      <c r="D94" s="3">
        <f t="shared" si="14"/>
        <v>2.0122926050521281E-2</v>
      </c>
      <c r="E94" s="3">
        <f t="shared" si="15"/>
        <v>8.0779956177561008E-4</v>
      </c>
      <c r="F94" s="3">
        <f t="shared" si="16"/>
        <v>-5.5617476213379998E-3</v>
      </c>
      <c r="G94" s="3">
        <f t="shared" si="17"/>
        <v>5.7915691063504188E-3</v>
      </c>
      <c r="H94" s="3">
        <f t="shared" si="18"/>
        <v>-4.4343252003049265E-3</v>
      </c>
      <c r="I94" s="3">
        <f t="shared" si="19"/>
        <v>2.6432435023009092E-3</v>
      </c>
      <c r="J94" s="12">
        <f t="shared" si="20"/>
        <v>0.96236342581630951</v>
      </c>
      <c r="K94" s="12">
        <f t="shared" si="21"/>
        <v>0.96155562625453395</v>
      </c>
      <c r="L94" s="12">
        <f t="shared" si="22"/>
        <v>0.96132580476952145</v>
      </c>
      <c r="M94" s="15">
        <f t="shared" si="23"/>
        <v>0.96311688646752547</v>
      </c>
    </row>
    <row r="95" spans="1:13">
      <c r="A95" s="22">
        <v>1.86</v>
      </c>
      <c r="B95" s="23">
        <f t="shared" si="12"/>
        <v>0.95847128307891416</v>
      </c>
      <c r="C95" s="3">
        <f t="shared" si="13"/>
        <v>-0.17768787858117888</v>
      </c>
      <c r="D95" s="3">
        <f t="shared" si="14"/>
        <v>1.707235119099761E-2</v>
      </c>
      <c r="E95" s="3">
        <f t="shared" si="15"/>
        <v>2.9773036289041602E-3</v>
      </c>
      <c r="F95" s="3">
        <f t="shared" si="16"/>
        <v>-6.8348441334725773E-3</v>
      </c>
      <c r="G95" s="3">
        <f t="shared" si="17"/>
        <v>6.2312998776564892E-3</v>
      </c>
      <c r="H95" s="3">
        <f t="shared" si="18"/>
        <v>-4.2133273158024981E-3</v>
      </c>
      <c r="I95" s="3">
        <f t="shared" si="19"/>
        <v>2.0107640445135204E-3</v>
      </c>
      <c r="J95" s="12">
        <f t="shared" si="20"/>
        <v>0.95816105511342897</v>
      </c>
      <c r="K95" s="12">
        <f t="shared" si="21"/>
        <v>0.95518375148452483</v>
      </c>
      <c r="L95" s="12">
        <f t="shared" si="22"/>
        <v>0.95578729574034083</v>
      </c>
      <c r="M95" s="15">
        <f t="shared" si="23"/>
        <v>0.95798985901162981</v>
      </c>
    </row>
    <row r="96" spans="1:13">
      <c r="A96" s="22">
        <v>1.88</v>
      </c>
      <c r="B96" s="23">
        <f t="shared" si="12"/>
        <v>0.95257619427159534</v>
      </c>
      <c r="C96" s="3">
        <f t="shared" si="13"/>
        <v>-0.17290652685453761</v>
      </c>
      <c r="D96" s="3">
        <f t="shared" si="14"/>
        <v>1.3912571545046701E-2</v>
      </c>
      <c r="E96" s="3">
        <f t="shared" si="15"/>
        <v>5.1039859468946002E-3</v>
      </c>
      <c r="F96" s="3">
        <f t="shared" si="16"/>
        <v>-7.9333415910299333E-3</v>
      </c>
      <c r="G96" s="3">
        <f t="shared" si="17"/>
        <v>6.4226083868442673E-3</v>
      </c>
      <c r="H96" s="3">
        <f t="shared" si="18"/>
        <v>-3.7508044443357483E-3</v>
      </c>
      <c r="I96" s="3">
        <f t="shared" si="19"/>
        <v>1.2216679379780597E-3</v>
      </c>
      <c r="J96" s="12">
        <f t="shared" si="20"/>
        <v>0.95359193862907932</v>
      </c>
      <c r="K96" s="12">
        <f t="shared" si="21"/>
        <v>0.94848795268218478</v>
      </c>
      <c r="L96" s="12">
        <f t="shared" si="22"/>
        <v>0.94999868588637038</v>
      </c>
      <c r="M96" s="15">
        <f t="shared" si="23"/>
        <v>0.95252782239272804</v>
      </c>
    </row>
    <row r="97" spans="1:13">
      <c r="A97" s="22">
        <v>1.9</v>
      </c>
      <c r="B97" s="23">
        <f t="shared" si="12"/>
        <v>0.94630008768741447</v>
      </c>
      <c r="C97" s="3">
        <f t="shared" si="13"/>
        <v>-0.16784856156968755</v>
      </c>
      <c r="D97" s="3">
        <f t="shared" si="14"/>
        <v>1.0663798919321997E-2</v>
      </c>
      <c r="E97" s="3">
        <f t="shared" si="15"/>
        <v>7.157259021803304E-3</v>
      </c>
      <c r="F97" s="3">
        <f t="shared" si="16"/>
        <v>-8.8291784005341458E-3</v>
      </c>
      <c r="G97" s="3">
        <f t="shared" si="17"/>
        <v>6.3578677673613521E-3</v>
      </c>
      <c r="H97" s="3">
        <f t="shared" si="18"/>
        <v>-3.0732702702516599E-3</v>
      </c>
      <c r="I97" s="3">
        <f t="shared" si="19"/>
        <v>3.3741718669392102E-4</v>
      </c>
      <c r="J97" s="12">
        <f t="shared" si="20"/>
        <v>0.94864469267786344</v>
      </c>
      <c r="K97" s="12">
        <f t="shared" si="21"/>
        <v>0.94148743365606014</v>
      </c>
      <c r="L97" s="12">
        <f t="shared" si="22"/>
        <v>0.94395874428923299</v>
      </c>
      <c r="M97" s="15">
        <f t="shared" si="23"/>
        <v>0.94669459737279071</v>
      </c>
    </row>
    <row r="98" spans="1:13">
      <c r="A98" s="22">
        <v>1.92</v>
      </c>
      <c r="B98" s="23">
        <f t="shared" si="12"/>
        <v>0.93964547368532492</v>
      </c>
      <c r="C98" s="3">
        <f t="shared" si="13"/>
        <v>-0.16252207439210944</v>
      </c>
      <c r="D98" s="3">
        <f t="shared" si="14"/>
        <v>7.3468143718496918E-3</v>
      </c>
      <c r="E98" s="3">
        <f t="shared" si="15"/>
        <v>9.1075911848840611E-3</v>
      </c>
      <c r="F98" s="3">
        <f t="shared" si="16"/>
        <v>-9.4994700225662417E-3</v>
      </c>
      <c r="G98" s="3">
        <f t="shared" si="17"/>
        <v>6.0396590234056847E-3</v>
      </c>
      <c r="H98" s="3">
        <f t="shared" si="18"/>
        <v>-2.219563796622635E-3</v>
      </c>
      <c r="I98" s="3">
        <f t="shared" si="19"/>
        <v>-5.7311469347464381E-4</v>
      </c>
      <c r="J98" s="12">
        <f t="shared" si="20"/>
        <v>0.94330788304671287</v>
      </c>
      <c r="K98" s="12">
        <f t="shared" si="21"/>
        <v>0.93420029186182885</v>
      </c>
      <c r="L98" s="12">
        <f t="shared" si="22"/>
        <v>0.93766010286098944</v>
      </c>
      <c r="M98" s="15">
        <f t="shared" si="23"/>
        <v>0.94045278135108668</v>
      </c>
    </row>
    <row r="99" spans="1:13">
      <c r="A99" s="22">
        <v>1.94</v>
      </c>
      <c r="B99" s="23">
        <f t="shared" si="12"/>
        <v>0.93261501402220048</v>
      </c>
      <c r="C99" s="3">
        <f t="shared" si="13"/>
        <v>-0.15693558656503076</v>
      </c>
      <c r="D99" s="3">
        <f t="shared" si="14"/>
        <v>3.9828352841747598E-3</v>
      </c>
      <c r="E99" s="3">
        <f t="shared" si="15"/>
        <v>1.0926931338555577E-2</v>
      </c>
      <c r="F99" s="3">
        <f t="shared" si="16"/>
        <v>-9.927093567238407E-3</v>
      </c>
      <c r="G99" s="3">
        <f t="shared" si="17"/>
        <v>5.4806681334330191E-3</v>
      </c>
      <c r="H99" s="3">
        <f t="shared" si="18"/>
        <v>-1.2386229362809627E-3</v>
      </c>
      <c r="I99" s="3">
        <f t="shared" si="19"/>
        <v>-1.4390071725731543E-3</v>
      </c>
      <c r="J99" s="12">
        <f t="shared" si="20"/>
        <v>0.93757014447574694</v>
      </c>
      <c r="K99" s="12">
        <f t="shared" si="21"/>
        <v>0.92664321313719145</v>
      </c>
      <c r="L99" s="12">
        <f t="shared" si="22"/>
        <v>0.9310896385709968</v>
      </c>
      <c r="M99" s="15">
        <f t="shared" si="23"/>
        <v>0.93376726867985094</v>
      </c>
    </row>
    <row r="100" spans="1:13">
      <c r="A100" s="22">
        <v>1.96</v>
      </c>
      <c r="B100" s="23">
        <f t="shared" si="12"/>
        <v>0.92521152078816826</v>
      </c>
      <c r="C100" s="3">
        <f t="shared" si="13"/>
        <v>-0.15109803527725427</v>
      </c>
      <c r="D100" s="3">
        <f t="shared" si="14"/>
        <v>5.9337964252566657E-4</v>
      </c>
      <c r="E100" s="3">
        <f t="shared" si="15"/>
        <v>1.258911240771636E-2</v>
      </c>
      <c r="F100" s="3">
        <f t="shared" si="16"/>
        <v>-1.0101125205834626E-2</v>
      </c>
      <c r="G100" s="3">
        <f t="shared" si="17"/>
        <v>4.7031803002287901E-3</v>
      </c>
      <c r="H100" s="3">
        <f t="shared" si="18"/>
        <v>-1.8667919244222926E-4</v>
      </c>
      <c r="I100" s="3">
        <f t="shared" si="19"/>
        <v>-2.192816644464619E-3</v>
      </c>
      <c r="J100" s="12">
        <f t="shared" si="20"/>
        <v>0.93142030221260341</v>
      </c>
      <c r="K100" s="12">
        <f t="shared" si="21"/>
        <v>0.91883118980488709</v>
      </c>
      <c r="L100" s="12">
        <f t="shared" si="22"/>
        <v>0.92422913471049284</v>
      </c>
      <c r="M100" s="15">
        <f t="shared" si="23"/>
        <v>0.92660863054739973</v>
      </c>
    </row>
    <row r="101" spans="1:13">
      <c r="A101" s="22">
        <v>1.98</v>
      </c>
      <c r="B101" s="23">
        <f t="shared" si="12"/>
        <v>0.91743795528180982</v>
      </c>
      <c r="C101" s="3">
        <f t="shared" si="13"/>
        <v>-0.14501875936556261</v>
      </c>
      <c r="D101" s="3">
        <f t="shared" si="14"/>
        <v>-2.7998716038651148E-3</v>
      </c>
      <c r="E101" s="3">
        <f t="shared" si="15"/>
        <v>1.4070227693676147E-2</v>
      </c>
      <c r="F101" s="3">
        <f t="shared" si="16"/>
        <v>-1.0017119224747972E-2</v>
      </c>
      <c r="G101" s="3">
        <f t="shared" si="17"/>
        <v>3.7381915101981412E-3</v>
      </c>
      <c r="H101" s="3">
        <f t="shared" si="18"/>
        <v>8.75965758813268E-4</v>
      </c>
      <c r="I101" s="3">
        <f t="shared" si="19"/>
        <v>-2.7758295501890515E-3</v>
      </c>
      <c r="J101" s="12">
        <f t="shared" si="20"/>
        <v>0.92484749479412331</v>
      </c>
      <c r="K101" s="12">
        <f t="shared" si="21"/>
        <v>0.91077726710044715</v>
      </c>
      <c r="L101" s="12">
        <f t="shared" si="22"/>
        <v>0.91705619481499701</v>
      </c>
      <c r="M101" s="15">
        <f t="shared" si="23"/>
        <v>0.91895605860637275</v>
      </c>
    </row>
    <row r="102" spans="1:13">
      <c r="A102" s="22">
        <v>2</v>
      </c>
      <c r="B102" s="23">
        <f t="shared" si="12"/>
        <v>0.90929742682568171</v>
      </c>
      <c r="C102" s="3">
        <f t="shared" si="13"/>
        <v>-0.13870748437457142</v>
      </c>
      <c r="D102" s="3">
        <f t="shared" si="14"/>
        <v>-6.1752132268476636E-3</v>
      </c>
      <c r="E102" s="3">
        <f t="shared" si="15"/>
        <v>1.5348974717707473E-2</v>
      </c>
      <c r="F102" s="3">
        <f t="shared" si="16"/>
        <v>-9.6772215931607841E-3</v>
      </c>
      <c r="G102" s="3">
        <f t="shared" si="17"/>
        <v>2.6241728212013618E-3</v>
      </c>
      <c r="H102" s="3">
        <f t="shared" si="18"/>
        <v>1.8883968048530465E-3</v>
      </c>
      <c r="I102" s="3">
        <f t="shared" si="19"/>
        <v>-3.1426355256012374E-3</v>
      </c>
      <c r="J102" s="12">
        <f t="shared" si="20"/>
        <v>0.91784129719805052</v>
      </c>
      <c r="K102" s="12">
        <f t="shared" si="21"/>
        <v>0.90249232248034317</v>
      </c>
      <c r="L102" s="12">
        <f t="shared" si="22"/>
        <v>0.9095453712523025</v>
      </c>
      <c r="M102" s="15">
        <f t="shared" si="23"/>
        <v>0.91079960997305065</v>
      </c>
    </row>
    <row r="103" spans="1:13">
      <c r="A103" s="22">
        <v>2.02</v>
      </c>
      <c r="B103" s="23">
        <f>SIN(A103)</f>
        <v>0.90079319152262727</v>
      </c>
      <c r="C103" s="3">
        <f t="shared" si="13"/>
        <v>-0.13217430699793281</v>
      </c>
      <c r="D103" s="3">
        <f t="shared" si="14"/>
        <v>-9.5110545587433933E-3</v>
      </c>
      <c r="E103" s="3">
        <f t="shared" si="15"/>
        <v>1.6406961608809122E-2</v>
      </c>
      <c r="F103" s="3">
        <f t="shared" si="16"/>
        <v>-9.090115143332184E-3</v>
      </c>
      <c r="G103" s="3">
        <f t="shared" si="17"/>
        <v>1.4055366428794905E-3</v>
      </c>
      <c r="H103" s="3">
        <f t="shared" si="18"/>
        <v>2.7925772974727332E-3</v>
      </c>
      <c r="I103" s="3">
        <f t="shared" si="19"/>
        <v>-3.2646643748263406E-3</v>
      </c>
      <c r="J103" s="12">
        <f t="shared" si="20"/>
        <v>0.9103918435017806</v>
      </c>
      <c r="K103" s="12">
        <f t="shared" si="21"/>
        <v>0.89398488189297143</v>
      </c>
      <c r="L103" s="12">
        <f t="shared" si="22"/>
        <v>0.90166946039342422</v>
      </c>
      <c r="M103" s="15">
        <f t="shared" si="23"/>
        <v>0.90214154747077779</v>
      </c>
    </row>
    <row r="104" spans="1:13">
      <c r="A104" s="22">
        <v>2.04</v>
      </c>
      <c r="B104" s="23">
        <f t="shared" ref="B104:B114" si="24">SIN(A104)</f>
        <v>0.89192865095337959</v>
      </c>
      <c r="C104" s="3">
        <f t="shared" si="13"/>
        <v>-0.12542967892577916</v>
      </c>
      <c r="D104" s="3">
        <f t="shared" si="14"/>
        <v>-1.278605759893778E-2</v>
      </c>
      <c r="E104" s="3">
        <f t="shared" si="15"/>
        <v>1.7228971628989596E-2</v>
      </c>
      <c r="F104" s="3">
        <f t="shared" si="16"/>
        <v>-8.2707977638861747E-3</v>
      </c>
      <c r="G104" s="3">
        <f t="shared" si="17"/>
        <v>1.3086615403337708E-4</v>
      </c>
      <c r="H104" s="3">
        <f t="shared" si="18"/>
        <v>3.5366759486367785E-3</v>
      </c>
      <c r="I104" s="3">
        <f t="shared" si="19"/>
        <v>-3.1324113777713362E-3</v>
      </c>
      <c r="J104" s="12">
        <f t="shared" si="20"/>
        <v>0.90248994818519745</v>
      </c>
      <c r="K104" s="12">
        <f t="shared" si="21"/>
        <v>0.88526097655620783</v>
      </c>
      <c r="L104" s="12">
        <f t="shared" si="22"/>
        <v>0.89340090816606066</v>
      </c>
      <c r="M104" s="15">
        <f t="shared" si="23"/>
        <v>0.89299664359519526</v>
      </c>
    </row>
    <row r="105" spans="1:13">
      <c r="A105" s="22">
        <v>2.06</v>
      </c>
      <c r="B105" s="23">
        <f t="shared" si="24"/>
        <v>0.88270735081597407</v>
      </c>
      <c r="C105" s="3">
        <f t="shared" si="13"/>
        <v>-0.11848439012424868</v>
      </c>
      <c r="D105" s="3">
        <f t="shared" si="14"/>
        <v>-1.597927350426611E-2</v>
      </c>
      <c r="E105" s="3">
        <f t="shared" si="15"/>
        <v>1.7803182031475129E-2</v>
      </c>
      <c r="F105" s="3">
        <f t="shared" si="16"/>
        <v>-7.2401992722489301E-3</v>
      </c>
      <c r="G105" s="3">
        <f t="shared" si="17"/>
        <v>-1.1490215554020395E-3</v>
      </c>
      <c r="H105" s="3">
        <f t="shared" si="18"/>
        <v>4.0780380098407272E-3</v>
      </c>
      <c r="I105" s="3">
        <f t="shared" si="19"/>
        <v>-2.7561776044410192E-3</v>
      </c>
      <c r="J105" s="12">
        <f t="shared" si="20"/>
        <v>0.89412722522029253</v>
      </c>
      <c r="K105" s="12">
        <f t="shared" si="21"/>
        <v>0.8763240431888174</v>
      </c>
      <c r="L105" s="12">
        <f t="shared" si="22"/>
        <v>0.88471326401646833</v>
      </c>
      <c r="M105" s="15">
        <f t="shared" si="23"/>
        <v>0.8833914036110686</v>
      </c>
    </row>
    <row r="106" spans="1:13">
      <c r="A106" s="22">
        <v>2.08</v>
      </c>
      <c r="B106" s="23">
        <f t="shared" si="24"/>
        <v>0.87313297950751645</v>
      </c>
      <c r="C106" s="3">
        <f t="shared" si="13"/>
        <v>-0.1113495515738413</v>
      </c>
      <c r="D106" s="3">
        <f t="shared" si="14"/>
        <v>-1.907027659011961E-2</v>
      </c>
      <c r="E106" s="3">
        <f t="shared" si="15"/>
        <v>1.8121334104064184E-2</v>
      </c>
      <c r="F106" s="3">
        <f t="shared" si="16"/>
        <v>-6.0246467533948333E-3</v>
      </c>
      <c r="G106" s="3">
        <f t="shared" si="17"/>
        <v>-2.3831014013707495E-3</v>
      </c>
      <c r="H106" s="3">
        <f t="shared" si="18"/>
        <v>4.3856304150598144E-3</v>
      </c>
      <c r="I106" s="3">
        <f t="shared" si="19"/>
        <v>-2.1652675736254469E-3</v>
      </c>
      <c r="J106" s="12">
        <f t="shared" si="20"/>
        <v>0.88529620410150989</v>
      </c>
      <c r="K106" s="12">
        <f t="shared" si="21"/>
        <v>0.86717486999744575</v>
      </c>
      <c r="L106" s="12">
        <f t="shared" si="22"/>
        <v>0.87558261815221128</v>
      </c>
      <c r="M106" s="15">
        <f t="shared" si="23"/>
        <v>0.87336225531077694</v>
      </c>
    </row>
    <row r="107" spans="1:13">
      <c r="A107" s="22">
        <v>2.1</v>
      </c>
      <c r="B107" s="23">
        <f t="shared" si="24"/>
        <v>0.86320936664887371</v>
      </c>
      <c r="C107" s="3">
        <f t="shared" si="13"/>
        <v>-0.10403657749421985</v>
      </c>
      <c r="D107" s="3">
        <f t="shared" si="14"/>
        <v>-2.2039294985122138E-2</v>
      </c>
      <c r="E107" s="3">
        <f t="shared" si="15"/>
        <v>1.8178851951941077E-2</v>
      </c>
      <c r="F107" s="3">
        <f t="shared" si="16"/>
        <v>-4.6551920230546119E-3</v>
      </c>
      <c r="G107" s="3">
        <f t="shared" si="17"/>
        <v>-3.5221745147781562E-3</v>
      </c>
      <c r="H107" s="3">
        <f t="shared" si="18"/>
        <v>4.4418207217866001E-3</v>
      </c>
      <c r="I107" s="3">
        <f t="shared" si="19"/>
        <v>-1.4057067496203862E-3</v>
      </c>
      <c r="J107" s="12">
        <f t="shared" si="20"/>
        <v>0.87599044198756948</v>
      </c>
      <c r="K107" s="12">
        <f t="shared" si="21"/>
        <v>0.85781159003562846</v>
      </c>
      <c r="L107" s="12">
        <f t="shared" si="22"/>
        <v>0.8659889565734612</v>
      </c>
      <c r="M107" s="15">
        <f t="shared" si="23"/>
        <v>0.86295284260129501</v>
      </c>
    </row>
    <row r="108" spans="1:13">
      <c r="A108" s="22">
        <v>2.12</v>
      </c>
      <c r="B108" s="23">
        <f t="shared" si="24"/>
        <v>0.85294048155287616</v>
      </c>
      <c r="C108" s="3">
        <f t="shared" si="13"/>
        <v>-9.6557167083893863E-2</v>
      </c>
      <c r="D108" s="3">
        <f t="shared" si="14"/>
        <v>-2.4867337103633411E-2</v>
      </c>
      <c r="E108" s="3">
        <f t="shared" si="15"/>
        <v>1.7974908311527846E-2</v>
      </c>
      <c r="F108" s="3">
        <f t="shared" si="16"/>
        <v>-3.1668183956293536E-3</v>
      </c>
      <c r="G108" s="3">
        <f t="shared" si="17"/>
        <v>-4.5208296451457949E-3</v>
      </c>
      <c r="H108" s="3">
        <f t="shared" si="18"/>
        <v>4.2433878740521401E-3</v>
      </c>
      <c r="I108" s="3">
        <f t="shared" si="19"/>
        <v>-5.3665665916022276E-4</v>
      </c>
      <c r="J108" s="12">
        <f t="shared" si="20"/>
        <v>0.86620463114775603</v>
      </c>
      <c r="K108" s="12">
        <f t="shared" si="21"/>
        <v>0.84822972283622822</v>
      </c>
      <c r="L108" s="12">
        <f t="shared" si="22"/>
        <v>0.85591737087700337</v>
      </c>
      <c r="M108" s="15">
        <f t="shared" si="23"/>
        <v>0.85221063966211141</v>
      </c>
    </row>
    <row r="109" spans="1:13">
      <c r="A109" s="22">
        <v>2.14</v>
      </c>
      <c r="B109" s="23">
        <f t="shared" si="24"/>
        <v>0.84233043163664567</v>
      </c>
      <c r="C109" s="3">
        <f t="shared" si="13"/>
        <v>-8.8923285803997373E-2</v>
      </c>
      <c r="D109" s="3">
        <f t="shared" si="14"/>
        <v>-2.7536313127086303E-2</v>
      </c>
      <c r="E109" s="3">
        <f t="shared" si="15"/>
        <v>1.7512436448791489E-2</v>
      </c>
      <c r="F109" s="3">
        <f t="shared" si="16"/>
        <v>-1.5975470202676445E-3</v>
      </c>
      <c r="G109" s="3">
        <f t="shared" si="17"/>
        <v>-5.339253563864374E-3</v>
      </c>
      <c r="H109" s="3">
        <f t="shared" si="18"/>
        <v>3.8017068464003319E-3</v>
      </c>
      <c r="I109" s="3">
        <f t="shared" si="19"/>
        <v>3.7419314803715327E-4</v>
      </c>
      <c r="J109" s="12">
        <f t="shared" si="20"/>
        <v>0.85593470093319723</v>
      </c>
      <c r="K109" s="12">
        <f t="shared" si="21"/>
        <v>0.83842226448440571</v>
      </c>
      <c r="L109" s="12">
        <f t="shared" si="22"/>
        <v>0.84535906506853775</v>
      </c>
      <c r="M109" s="15">
        <f t="shared" si="23"/>
        <v>0.84118316507410029</v>
      </c>
    </row>
    <row r="110" spans="1:13">
      <c r="A110" s="22">
        <v>2.16</v>
      </c>
      <c r="B110" s="23">
        <f t="shared" si="24"/>
        <v>0.83138346077868308</v>
      </c>
      <c r="C110" s="3">
        <f t="shared" si="13"/>
        <v>-8.1147146236103751E-2</v>
      </c>
      <c r="D110" s="3">
        <f t="shared" si="14"/>
        <v>-3.0029150717092279E-2</v>
      </c>
      <c r="E110" s="3">
        <f t="shared" si="15"/>
        <v>1.6798087970876556E-2</v>
      </c>
      <c r="F110" s="3">
        <f t="shared" si="16"/>
        <v>1.2534385862045196E-5</v>
      </c>
      <c r="G110" s="3">
        <f t="shared" si="17"/>
        <v>-5.9448182919806265E-3</v>
      </c>
      <c r="H110" s="3">
        <f t="shared" si="18"/>
        <v>3.1420965842750416E-3</v>
      </c>
      <c r="I110" s="3">
        <f t="shared" si="19"/>
        <v>1.2558973789596898E-3</v>
      </c>
      <c r="J110" s="12">
        <f t="shared" si="20"/>
        <v>0.84517791352632821</v>
      </c>
      <c r="K110" s="12">
        <f t="shared" si="21"/>
        <v>0.82837982555545175</v>
      </c>
      <c r="L110" s="12">
        <f t="shared" si="22"/>
        <v>0.83431210946157031</v>
      </c>
      <c r="M110" s="15">
        <f t="shared" si="23"/>
        <v>0.8299141154983356</v>
      </c>
    </row>
    <row r="111" spans="1:13">
      <c r="A111" s="22">
        <v>2.1800000000000002</v>
      </c>
      <c r="B111" s="23">
        <f t="shared" si="24"/>
        <v>0.82010394762137417</v>
      </c>
      <c r="C111" s="3">
        <f t="shared" si="13"/>
        <v>-7.3241188544700311E-2</v>
      </c>
      <c r="D111" s="3">
        <f t="shared" si="14"/>
        <v>-3.2329904220145915E-2</v>
      </c>
      <c r="E111" s="3">
        <f t="shared" si="15"/>
        <v>1.5842137157846898E-2</v>
      </c>
      <c r="F111" s="3">
        <f t="shared" si="16"/>
        <v>1.6222955956743819E-3</v>
      </c>
      <c r="G111" s="3">
        <f t="shared" si="17"/>
        <v>-6.3133818747545638E-3</v>
      </c>
      <c r="H111" s="3">
        <f t="shared" si="18"/>
        <v>2.3023686195180609E-3</v>
      </c>
      <c r="I111" s="3">
        <f t="shared" si="19"/>
        <v>2.0397808639817517E-3</v>
      </c>
      <c r="J111" s="12">
        <f t="shared" si="20"/>
        <v>0.833932952759324</v>
      </c>
      <c r="K111" s="12">
        <f t="shared" si="21"/>
        <v>0.81809081560147712</v>
      </c>
      <c r="L111" s="12">
        <f t="shared" si="22"/>
        <v>0.82278190188055733</v>
      </c>
      <c r="M111" s="15">
        <f t="shared" si="23"/>
        <v>0.81843975239705746</v>
      </c>
    </row>
    <row r="112" spans="1:13">
      <c r="A112" s="22">
        <v>2.2000000000000002</v>
      </c>
      <c r="B112" s="23">
        <f t="shared" si="24"/>
        <v>0.80849640381959009</v>
      </c>
      <c r="C112" s="3">
        <f t="shared" si="13"/>
        <v>-6.521806057557894E-2</v>
      </c>
      <c r="D112" s="3">
        <f t="shared" si="14"/>
        <v>-3.4423856665391134E-2</v>
      </c>
      <c r="E112" s="3">
        <f t="shared" si="15"/>
        <v>1.4658333190507106E-2</v>
      </c>
      <c r="F112" s="3">
        <f t="shared" si="16"/>
        <v>3.1906145616376843E-3</v>
      </c>
      <c r="G112" s="3">
        <f t="shared" si="17"/>
        <v>-6.4302508452106309E-3</v>
      </c>
      <c r="H112" s="3">
        <f t="shared" si="18"/>
        <v>1.3306595602160449E-3</v>
      </c>
      <c r="I112" s="3">
        <f t="shared" si="19"/>
        <v>2.6647876056241204E-3</v>
      </c>
      <c r="J112" s="12">
        <f t="shared" si="20"/>
        <v>0.82220000533455584</v>
      </c>
      <c r="K112" s="12">
        <f t="shared" si="21"/>
        <v>0.80754167214404871</v>
      </c>
      <c r="L112" s="12">
        <f t="shared" si="22"/>
        <v>0.81078130842762175</v>
      </c>
      <c r="M112" s="15">
        <f t="shared" si="23"/>
        <v>0.80678586126178153</v>
      </c>
    </row>
    <row r="113" spans="1:13">
      <c r="A113" s="22">
        <v>2.2200000000000002</v>
      </c>
      <c r="B113" s="23">
        <f t="shared" si="24"/>
        <v>0.79656547223608654</v>
      </c>
      <c r="C113" s="3">
        <f t="shared" si="13"/>
        <v>-5.7090597621980876E-2</v>
      </c>
      <c r="D113" s="3">
        <f t="shared" si="14"/>
        <v>-3.6297613903011436E-2</v>
      </c>
      <c r="E113" s="3">
        <f t="shared" si="15"/>
        <v>1.3263702399670726E-2</v>
      </c>
      <c r="F113" s="3">
        <f t="shared" si="16"/>
        <v>4.677427896294193E-3</v>
      </c>
      <c r="G113" s="3">
        <f t="shared" si="17"/>
        <v>-6.2907660062981015E-3</v>
      </c>
      <c r="H113" s="3">
        <f t="shared" si="18"/>
        <v>2.8267170535743052E-4</v>
      </c>
      <c r="I113" s="3">
        <f t="shared" si="19"/>
        <v>3.0822363766746402E-3</v>
      </c>
      <c r="J113" s="12">
        <f t="shared" si="20"/>
        <v>0.80998083382682629</v>
      </c>
      <c r="K113" s="12">
        <f t="shared" si="21"/>
        <v>0.7967171314271555</v>
      </c>
      <c r="L113" s="12">
        <f t="shared" si="22"/>
        <v>0.79833046953715947</v>
      </c>
      <c r="M113" s="15">
        <f t="shared" si="23"/>
        <v>0.79496556145512742</v>
      </c>
    </row>
    <row r="114" spans="1:13">
      <c r="A114" s="22">
        <v>2.2400000000000002</v>
      </c>
      <c r="B114" s="23">
        <f t="shared" si="24"/>
        <v>0.78431592508441983</v>
      </c>
      <c r="C114" s="3">
        <f t="shared" si="13"/>
        <v>-4.8871801890865596E-2</v>
      </c>
      <c r="D114" s="3">
        <f t="shared" si="14"/>
        <v>-3.7939190281079824E-2</v>
      </c>
      <c r="E114" s="3">
        <f t="shared" si="15"/>
        <v>1.1678303381070362E-2</v>
      </c>
      <c r="F114" s="3">
        <f t="shared" si="16"/>
        <v>6.0447543088500959E-3</v>
      </c>
      <c r="G114" s="3">
        <f t="shared" si="17"/>
        <v>-5.9004881783745631E-3</v>
      </c>
      <c r="H114" s="3">
        <f t="shared" si="18"/>
        <v>-7.8152003655634786E-4</v>
      </c>
      <c r="I114" s="3">
        <f t="shared" si="19"/>
        <v>3.2596124583007821E-3</v>
      </c>
      <c r="J114" s="12">
        <f t="shared" si="20"/>
        <v>0.79727884089794598</v>
      </c>
      <c r="K114" s="12">
        <f t="shared" si="21"/>
        <v>0.78560053751687564</v>
      </c>
      <c r="L114" s="12">
        <f t="shared" si="22"/>
        <v>0.78545627138640006</v>
      </c>
      <c r="M114" s="15">
        <f t="shared" si="23"/>
        <v>0.7829781789646556</v>
      </c>
    </row>
    <row r="115" spans="1:13">
      <c r="A115" s="22">
        <v>2.2599999999999998</v>
      </c>
      <c r="B115" s="23">
        <f>SIN(A115)</f>
        <v>0.77175266202012593</v>
      </c>
      <c r="C115" s="3">
        <f t="shared" si="13"/>
        <v>-4.0574821702153478E-2</v>
      </c>
      <c r="D115" s="3">
        <f t="shared" si="14"/>
        <v>-3.9338085312828786E-2</v>
      </c>
      <c r="E115" s="3">
        <f t="shared" si="15"/>
        <v>9.9249384980254467E-3</v>
      </c>
      <c r="F115" s="3">
        <f t="shared" si="16"/>
        <v>7.2576648537041729E-3</v>
      </c>
      <c r="G115" s="3">
        <f t="shared" si="17"/>
        <v>-5.2749765068464309E-3</v>
      </c>
      <c r="H115" s="3">
        <f t="shared" si="18"/>
        <v>-1.8009118845872549E-3</v>
      </c>
      <c r="I115" s="3">
        <f t="shared" si="19"/>
        <v>3.1831001829963779E-3</v>
      </c>
      <c r="J115" s="12">
        <f t="shared" si="20"/>
        <v>0.78409912420883598</v>
      </c>
      <c r="K115" s="12">
        <f t="shared" si="21"/>
        <v>0.77417418571081043</v>
      </c>
      <c r="L115" s="12">
        <f t="shared" si="22"/>
        <v>0.77219149736395276</v>
      </c>
      <c r="M115" s="15">
        <f t="shared" si="23"/>
        <v>0.77080930906554357</v>
      </c>
    </row>
    <row r="116" spans="1:13">
      <c r="A116" s="22">
        <v>2.2799999999999998</v>
      </c>
      <c r="B116" s="23">
        <f t="shared" ref="B116:B157" si="25">SIN(A116)</f>
        <v>0.75888070818092201</v>
      </c>
      <c r="C116" s="3">
        <f t="shared" si="13"/>
        <v>-3.221293045421806E-2</v>
      </c>
      <c r="D116" s="3">
        <f t="shared" si="14"/>
        <v>-4.0485350843931699E-2</v>
      </c>
      <c r="E116" s="3">
        <f t="shared" si="15"/>
        <v>8.0288259212459145E-3</v>
      </c>
      <c r="F116" s="3">
        <f t="shared" si="16"/>
        <v>8.2851752054962074E-3</v>
      </c>
      <c r="G116" s="3">
        <f t="shared" si="17"/>
        <v>-4.4391681681412859E-3</v>
      </c>
      <c r="H116" s="3">
        <f t="shared" si="18"/>
        <v>-2.7170681691675545E-3</v>
      </c>
      <c r="I116" s="3">
        <f t="shared" si="19"/>
        <v>2.858659024812576E-3</v>
      </c>
      <c r="J116" s="12">
        <f t="shared" si="20"/>
        <v>0.77044852157240151</v>
      </c>
      <c r="K116" s="12">
        <f t="shared" si="21"/>
        <v>0.76241969565115553</v>
      </c>
      <c r="L116" s="12">
        <f t="shared" si="22"/>
        <v>0.75857368861380059</v>
      </c>
      <c r="M116" s="15">
        <f t="shared" si="23"/>
        <v>0.75843209775815557</v>
      </c>
    </row>
    <row r="117" spans="1:13">
      <c r="A117" s="22">
        <v>2.2999999999999998</v>
      </c>
      <c r="B117" s="23">
        <f t="shared" si="25"/>
        <v>0.74570521217672026</v>
      </c>
      <c r="C117" s="3">
        <f t="shared" si="13"/>
        <v>-2.379950538928122E-2</v>
      </c>
      <c r="D117" s="3">
        <f t="shared" si="14"/>
        <v>-4.1373648290153817E-2</v>
      </c>
      <c r="E117" s="3">
        <f t="shared" si="15"/>
        <v>6.017236922735216E-3</v>
      </c>
      <c r="F117" s="3">
        <f t="shared" si="16"/>
        <v>9.1010371671220724E-3</v>
      </c>
      <c r="G117" s="3">
        <f t="shared" si="17"/>
        <v>-3.4263842031775592E-3</v>
      </c>
      <c r="H117" s="3">
        <f t="shared" si="18"/>
        <v>-3.4774711013609806E-3</v>
      </c>
      <c r="I117" s="3">
        <f t="shared" si="19"/>
        <v>2.3115594211482108E-3</v>
      </c>
      <c r="J117" s="12">
        <f t="shared" si="20"/>
        <v>0.75633564595158587</v>
      </c>
      <c r="K117" s="12">
        <f t="shared" si="21"/>
        <v>0.75031840902885072</v>
      </c>
      <c r="L117" s="12">
        <f t="shared" si="22"/>
        <v>0.74464375606490618</v>
      </c>
      <c r="M117" s="15">
        <f t="shared" si="23"/>
        <v>0.74580966774511892</v>
      </c>
    </row>
    <row r="118" spans="1:13">
      <c r="A118" s="22">
        <v>2.3199999999999998</v>
      </c>
      <c r="B118" s="23">
        <f t="shared" si="25"/>
        <v>0.73223144403025142</v>
      </c>
      <c r="C118" s="3">
        <f t="shared" si="13"/>
        <v>-1.5348006192678574E-2</v>
      </c>
      <c r="D118" s="3">
        <f t="shared" si="14"/>
        <v>-4.1997295579247869E-2</v>
      </c>
      <c r="E118" s="3">
        <f t="shared" si="15"/>
        <v>3.9191036404946184E-3</v>
      </c>
      <c r="F118" s="3">
        <f t="shared" si="16"/>
        <v>9.684409191300862E-3</v>
      </c>
      <c r="G118" s="3">
        <f t="shared" si="17"/>
        <v>-2.2770011126137719E-3</v>
      </c>
      <c r="H118" s="3">
        <f t="shared" si="18"/>
        <v>-4.0385313052373126E-3</v>
      </c>
      <c r="I118" s="3">
        <f t="shared" si="19"/>
        <v>1.584414480533389E-3</v>
      </c>
      <c r="J118" s="12">
        <f t="shared" si="20"/>
        <v>0.74177090997084283</v>
      </c>
      <c r="K118" s="12">
        <f t="shared" si="21"/>
        <v>0.73785180633034819</v>
      </c>
      <c r="L118" s="12">
        <f t="shared" si="22"/>
        <v>0.73044439825166119</v>
      </c>
      <c r="M118" s="15">
        <f t="shared" si="23"/>
        <v>0.73289851507636505</v>
      </c>
    </row>
    <row r="119" spans="1:13">
      <c r="A119" s="22">
        <v>2.34</v>
      </c>
      <c r="B119" s="23">
        <f t="shared" si="25"/>
        <v>0.71846479306912625</v>
      </c>
      <c r="C119" s="3">
        <f t="shared" si="13"/>
        <v>-6.8719534602343377E-3</v>
      </c>
      <c r="D119" s="3">
        <f t="shared" si="14"/>
        <v>-4.235230349682563E-2</v>
      </c>
      <c r="E119" s="3">
        <f t="shared" si="15"/>
        <v>1.7646029554435193E-3</v>
      </c>
      <c r="F119" s="3">
        <f t="shared" si="16"/>
        <v>1.0020388786929733E-2</v>
      </c>
      <c r="G119" s="3">
        <f t="shared" si="17"/>
        <v>-1.0368411731825993E-3</v>
      </c>
      <c r="H119" s="3">
        <f t="shared" si="18"/>
        <v>-4.368086537450494E-3</v>
      </c>
      <c r="I119" s="3">
        <f t="shared" si="19"/>
        <v>7.338608849616849E-4</v>
      </c>
      <c r="J119" s="12">
        <f t="shared" si="20"/>
        <v>0.72676653967541383</v>
      </c>
      <c r="K119" s="12">
        <f t="shared" si="21"/>
        <v>0.72500193671997026</v>
      </c>
      <c r="L119" s="12">
        <f t="shared" si="22"/>
        <v>0.71601838910622317</v>
      </c>
      <c r="M119" s="15">
        <f t="shared" si="23"/>
        <v>0.71965261475871189</v>
      </c>
    </row>
    <row r="120" spans="1:13">
      <c r="A120" s="22">
        <v>2.36</v>
      </c>
      <c r="B120" s="23">
        <f t="shared" si="25"/>
        <v>0.70441076577017625</v>
      </c>
      <c r="C120" s="3">
        <f t="shared" si="13"/>
        <v>1.6150929318077204E-3</v>
      </c>
      <c r="D120" s="3">
        <f t="shared" si="14"/>
        <v>-4.2436401203716508E-2</v>
      </c>
      <c r="E120" s="3">
        <f t="shared" si="15"/>
        <v>-4.1527753445945692E-4</v>
      </c>
      <c r="F120" s="3">
        <f t="shared" si="16"/>
        <v>1.0100393209675606E-2</v>
      </c>
      <c r="G120" s="3">
        <f t="shared" si="17"/>
        <v>2.4465435188183532E-4</v>
      </c>
      <c r="H120" s="3">
        <f t="shared" si="18"/>
        <v>-4.4472453572938385E-3</v>
      </c>
      <c r="I120" s="3">
        <f t="shared" si="19"/>
        <v>-1.7385249162142467E-4</v>
      </c>
      <c r="J120" s="12">
        <f t="shared" si="20"/>
        <v>0.71133657734078759</v>
      </c>
      <c r="K120" s="12">
        <f t="shared" si="21"/>
        <v>0.71175185487524706</v>
      </c>
      <c r="L120" s="12">
        <f t="shared" si="22"/>
        <v>0.70140680731368965</v>
      </c>
      <c r="M120" s="15">
        <f t="shared" si="23"/>
        <v>0.70602790516260483</v>
      </c>
    </row>
    <row r="121" spans="1:13">
      <c r="A121" s="22">
        <v>2.38</v>
      </c>
      <c r="B121" s="23">
        <f t="shared" si="25"/>
        <v>0.69007498355693642</v>
      </c>
      <c r="C121" s="3">
        <f t="shared" si="13"/>
        <v>1.009955551969367E-2</v>
      </c>
      <c r="D121" s="3">
        <f t="shared" si="14"/>
        <v>-4.2249050761588657E-2</v>
      </c>
      <c r="E121" s="3">
        <f t="shared" si="15"/>
        <v>-2.589185200418388E-3</v>
      </c>
      <c r="F121" s="3">
        <f t="shared" si="16"/>
        <v>9.9223787118976198E-3</v>
      </c>
      <c r="G121" s="3">
        <f t="shared" si="17"/>
        <v>1.5163962799881938E-3</v>
      </c>
      <c r="H121" s="3">
        <f t="shared" si="18"/>
        <v>-4.2714700605972818E-3</v>
      </c>
      <c r="I121" s="3">
        <f t="shared" si="19"/>
        <v>-1.0680246500349806E-3</v>
      </c>
      <c r="J121" s="12">
        <f t="shared" si="20"/>
        <v>0.69549687320415399</v>
      </c>
      <c r="K121" s="12">
        <f t="shared" si="21"/>
        <v>0.69808605840457238</v>
      </c>
      <c r="L121" s="12">
        <f t="shared" si="22"/>
        <v>0.68664728341268655</v>
      </c>
      <c r="M121" s="15">
        <f t="shared" si="23"/>
        <v>0.69198677812331877</v>
      </c>
    </row>
    <row r="122" spans="1:13">
      <c r="A122" s="22">
        <v>2.4</v>
      </c>
      <c r="B122" s="23">
        <f t="shared" si="25"/>
        <v>0.67546318055115095</v>
      </c>
      <c r="C122" s="3">
        <f t="shared" si="13"/>
        <v>1.8567860973205046E-2</v>
      </c>
      <c r="D122" s="3">
        <f t="shared" si="14"/>
        <v>-4.1791450573918601E-2</v>
      </c>
      <c r="E122" s="3">
        <f t="shared" si="15"/>
        <v>-4.7258533191413413E-3</v>
      </c>
      <c r="F122" s="3">
        <f t="shared" si="16"/>
        <v>9.4908927510660747E-3</v>
      </c>
      <c r="G122" s="3">
        <f t="shared" si="17"/>
        <v>2.7276842736766223E-3</v>
      </c>
      <c r="H122" s="3">
        <f t="shared" si="18"/>
        <v>-3.850836799309444E-3</v>
      </c>
      <c r="I122" s="3">
        <f t="shared" si="19"/>
        <v>-1.8790093047107268E-3</v>
      </c>
      <c r="J122" s="12">
        <f t="shared" si="20"/>
        <v>0.67926506606007975</v>
      </c>
      <c r="K122" s="12">
        <f t="shared" si="21"/>
        <v>0.68399091937922107</v>
      </c>
      <c r="L122" s="12">
        <f t="shared" si="22"/>
        <v>0.67177234235447836</v>
      </c>
      <c r="M122" s="15">
        <f t="shared" si="23"/>
        <v>0.67750218845849852</v>
      </c>
    </row>
    <row r="123" spans="1:13">
      <c r="A123" s="22">
        <v>2.42</v>
      </c>
      <c r="B123" s="23">
        <f t="shared" si="25"/>
        <v>0.66058120127920072</v>
      </c>
      <c r="C123" s="3">
        <f t="shared" si="13"/>
        <v>2.7006461810091715E-2</v>
      </c>
      <c r="D123" s="3">
        <f t="shared" si="14"/>
        <v>-4.1066527720298625E-2</v>
      </c>
      <c r="E123" s="3">
        <f t="shared" si="15"/>
        <v>-6.7945507736260052E-3</v>
      </c>
      <c r="F123" s="3">
        <f t="shared" si="16"/>
        <v>8.8169578229911633E-3</v>
      </c>
      <c r="G123" s="3">
        <f t="shared" si="17"/>
        <v>3.8302281030790251E-3</v>
      </c>
      <c r="H123" s="3">
        <f t="shared" si="18"/>
        <v>-3.2094579756565241E-3</v>
      </c>
      <c r="I123" s="3">
        <f t="shared" si="19"/>
        <v>-2.5436395718225727E-3</v>
      </c>
      <c r="J123" s="12">
        <f t="shared" si="20"/>
        <v>0.66266055273359792</v>
      </c>
      <c r="K123" s="12">
        <f t="shared" si="21"/>
        <v>0.66945510350722393</v>
      </c>
      <c r="L123" s="12">
        <f t="shared" si="22"/>
        <v>0.65680791758115376</v>
      </c>
      <c r="M123" s="15">
        <f t="shared" si="23"/>
        <v>0.66256101512863286</v>
      </c>
    </row>
    <row r="124" spans="1:13">
      <c r="A124" s="22">
        <v>2.44</v>
      </c>
      <c r="B124" s="23">
        <f t="shared" si="25"/>
        <v>0.64543499833437068</v>
      </c>
      <c r="C124" s="3">
        <f t="shared" si="13"/>
        <v>3.540185806915349E-2</v>
      </c>
      <c r="D124" s="3">
        <f t="shared" si="14"/>
        <v>-4.0078919233116371E-2</v>
      </c>
      <c r="E124" s="3">
        <f t="shared" si="15"/>
        <v>-8.7655240504655885E-3</v>
      </c>
      <c r="F124" s="3">
        <f t="shared" si="16"/>
        <v>7.917789887392019E-3</v>
      </c>
      <c r="G124" s="3">
        <f t="shared" si="17"/>
        <v>4.7800728249954008E-3</v>
      </c>
      <c r="H124" s="3">
        <f t="shared" si="18"/>
        <v>-2.3841000215843585E-3</v>
      </c>
      <c r="I124" s="3">
        <f t="shared" si="19"/>
        <v>-3.0101479824944195E-3</v>
      </c>
      <c r="J124" s="12">
        <f t="shared" si="20"/>
        <v>0.64570444651493886</v>
      </c>
      <c r="K124" s="12">
        <f t="shared" si="21"/>
        <v>0.65446997056540446</v>
      </c>
      <c r="L124" s="12">
        <f t="shared" si="22"/>
        <v>0.64177210785301708</v>
      </c>
      <c r="M124" s="15">
        <f t="shared" si="23"/>
        <v>0.64716635585709581</v>
      </c>
    </row>
    <row r="125" spans="1:13">
      <c r="A125" s="22">
        <v>2.46</v>
      </c>
      <c r="B125" s="23">
        <f t="shared" si="25"/>
        <v>0.63003062999589221</v>
      </c>
      <c r="C125" s="3">
        <f t="shared" si="13"/>
        <v>4.3740618907298225E-2</v>
      </c>
      <c r="D125" s="3">
        <f t="shared" si="14"/>
        <v>-3.8834942436371915E-2</v>
      </c>
      <c r="E125" s="3">
        <f t="shared" si="15"/>
        <v>-1.0610425176547962E-2</v>
      </c>
      <c r="F125" s="3">
        <f t="shared" si="16"/>
        <v>6.8163585787469078E-3</v>
      </c>
      <c r="G125" s="3">
        <f t="shared" si="17"/>
        <v>5.5393511277713036E-3</v>
      </c>
      <c r="H125" s="3">
        <f t="shared" si="18"/>
        <v>-1.4220757979643505E-3</v>
      </c>
      <c r="I125" s="3">
        <f t="shared" si="19"/>
        <v>-3.2421986055703395E-3</v>
      </c>
      <c r="J125" s="12">
        <f t="shared" si="20"/>
        <v>0.62841952471081042</v>
      </c>
      <c r="K125" s="12">
        <f t="shared" si="21"/>
        <v>0.63902994988735839</v>
      </c>
      <c r="L125" s="12">
        <f t="shared" si="22"/>
        <v>0.62667424018084017</v>
      </c>
      <c r="M125" s="15">
        <f t="shared" si="23"/>
        <v>0.63133851458437484</v>
      </c>
    </row>
    <row r="126" spans="1:13">
      <c r="A126" s="22">
        <v>2.48</v>
      </c>
      <c r="B126" s="23">
        <f t="shared" si="25"/>
        <v>0.61437425780571175</v>
      </c>
      <c r="C126" s="3">
        <f t="shared" si="13"/>
        <v>5.2009404086025654E-2</v>
      </c>
      <c r="D126" s="3">
        <f t="shared" si="14"/>
        <v>-3.734255453636269E-2</v>
      </c>
      <c r="E126" s="3">
        <f t="shared" si="15"/>
        <v>-1.2302719440250612E-2</v>
      </c>
      <c r="F126" s="3">
        <f t="shared" si="16"/>
        <v>5.5408004370288968E-3</v>
      </c>
      <c r="G126" s="3">
        <f t="shared" si="17"/>
        <v>6.0777929815162748E-3</v>
      </c>
      <c r="H126" s="3">
        <f t="shared" si="18"/>
        <v>-3.7853242977719479E-4</v>
      </c>
      <c r="I126" s="3">
        <f t="shared" si="19"/>
        <v>-3.2217172214395245E-3</v>
      </c>
      <c r="J126" s="12">
        <f t="shared" si="20"/>
        <v>0.61083016553698366</v>
      </c>
      <c r="K126" s="12">
        <f t="shared" si="21"/>
        <v>0.62313288497723418</v>
      </c>
      <c r="L126" s="12">
        <f t="shared" si="22"/>
        <v>0.61151429155868908</v>
      </c>
      <c r="M126" s="15">
        <f t="shared" si="23"/>
        <v>0.61511454120990572</v>
      </c>
    </row>
    <row r="127" spans="1:13">
      <c r="A127" s="22">
        <v>2.5</v>
      </c>
      <c r="B127" s="23">
        <f t="shared" si="25"/>
        <v>0.59847214410395655</v>
      </c>
      <c r="C127" s="3">
        <f t="shared" si="13"/>
        <v>6.0194985312963245E-2</v>
      </c>
      <c r="D127" s="3">
        <f t="shared" si="14"/>
        <v>-3.5611301722717974E-2</v>
      </c>
      <c r="E127" s="3">
        <f t="shared" si="15"/>
        <v>-1.3818067032988166E-2</v>
      </c>
      <c r="F127" s="3">
        <f t="shared" si="16"/>
        <v>4.1237001476021407E-3</v>
      </c>
      <c r="G127" s="3">
        <f t="shared" si="17"/>
        <v>6.3739324086730421E-3</v>
      </c>
      <c r="H127" s="3">
        <f t="shared" si="18"/>
        <v>6.8670995045316883E-4</v>
      </c>
      <c r="I127" s="3">
        <f t="shared" si="19"/>
        <v>-2.9502991071575007E-3</v>
      </c>
      <c r="J127" s="12">
        <f t="shared" si="20"/>
        <v>0.59296227464552365</v>
      </c>
      <c r="K127" s="12">
        <f t="shared" si="21"/>
        <v>0.60678034167851191</v>
      </c>
      <c r="L127" s="12">
        <f t="shared" si="22"/>
        <v>0.59628270912223669</v>
      </c>
      <c r="M127" s="15">
        <f t="shared" si="23"/>
        <v>0.59854629827894101</v>
      </c>
    </row>
    <row r="128" spans="1:13">
      <c r="A128" s="22">
        <v>2.52</v>
      </c>
      <c r="B128" s="23">
        <f t="shared" si="25"/>
        <v>0.58233064952408187</v>
      </c>
      <c r="C128" s="3">
        <f t="shared" si="13"/>
        <v>6.8284267404312107E-2</v>
      </c>
      <c r="D128" s="3">
        <f t="shared" si="14"/>
        <v>-3.3652258105362688E-2</v>
      </c>
      <c r="E128" s="3">
        <f t="shared" si="15"/>
        <v>-1.5134673122065906E-2</v>
      </c>
      <c r="F128" s="3">
        <f t="shared" si="16"/>
        <v>2.6012581513169702E-3</v>
      </c>
      <c r="G128" s="3">
        <f t="shared" si="17"/>
        <v>6.4159632648028682E-3</v>
      </c>
      <c r="H128" s="3">
        <f t="shared" si="18"/>
        <v>1.7125873349450314E-3</v>
      </c>
      <c r="I128" s="3">
        <f t="shared" si="19"/>
        <v>-2.4490847817147305E-3</v>
      </c>
      <c r="J128" s="12">
        <f t="shared" si="20"/>
        <v>0.5748432016468823</v>
      </c>
      <c r="K128" s="12">
        <f t="shared" si="21"/>
        <v>0.58997787476894814</v>
      </c>
      <c r="L128" s="12">
        <f t="shared" si="22"/>
        <v>0.58096065335282832</v>
      </c>
      <c r="M128" s="15">
        <f t="shared" si="23"/>
        <v>0.58169715079959805</v>
      </c>
    </row>
    <row r="129" spans="1:13">
      <c r="A129" s="22">
        <v>2.54</v>
      </c>
      <c r="B129" s="23">
        <f t="shared" si="25"/>
        <v>0.5659562304487028</v>
      </c>
      <c r="C129" s="3">
        <f t="shared" si="13"/>
        <v>7.6264309234347544E-2</v>
      </c>
      <c r="D129" s="3">
        <f t="shared" si="14"/>
        <v>-3.1477954878005379E-2</v>
      </c>
      <c r="E129" s="3">
        <f t="shared" si="15"/>
        <v>-1.6233601319836671E-2</v>
      </c>
      <c r="F129" s="3">
        <f t="shared" si="16"/>
        <v>1.0123658885645751E-3</v>
      </c>
      <c r="G129" s="3">
        <f t="shared" si="17"/>
        <v>6.2022099123078944E-3</v>
      </c>
      <c r="H129" s="3">
        <f t="shared" si="18"/>
        <v>2.6402922769122998E-3</v>
      </c>
      <c r="I129" s="3">
        <f t="shared" si="19"/>
        <v>-1.7571133895446754E-3</v>
      </c>
      <c r="J129" s="12">
        <f t="shared" si="20"/>
        <v>0.55650164705179994</v>
      </c>
      <c r="K129" s="12">
        <f t="shared" si="21"/>
        <v>0.57273524837163658</v>
      </c>
      <c r="L129" s="12">
        <f t="shared" si="22"/>
        <v>0.5655206725707641</v>
      </c>
      <c r="M129" s="15">
        <f t="shared" si="23"/>
        <v>0.56463749368339655</v>
      </c>
    </row>
    <row r="130" spans="1:13">
      <c r="A130" s="22">
        <v>2.56</v>
      </c>
      <c r="B130" s="23">
        <f t="shared" si="25"/>
        <v>0.54935543642712659</v>
      </c>
      <c r="C130" s="3">
        <f t="shared" si="13"/>
        <v>8.4122344438459645E-2</v>
      </c>
      <c r="D130" s="3">
        <f t="shared" si="14"/>
        <v>-2.9102300161262567E-2</v>
      </c>
      <c r="E130" s="3">
        <f t="shared" si="15"/>
        <v>-1.7099046040619237E-2</v>
      </c>
      <c r="F130" s="3">
        <f t="shared" si="16"/>
        <v>-6.0238769941745409E-4</v>
      </c>
      <c r="G130" s="3">
        <f t="shared" si="17"/>
        <v>5.7411940228143735E-3</v>
      </c>
      <c r="H130" s="3">
        <f t="shared" si="18"/>
        <v>3.4166449716018653E-3</v>
      </c>
      <c r="I130" s="3">
        <f t="shared" si="19"/>
        <v>-9.2828197578643374E-4</v>
      </c>
      <c r="J130" s="12">
        <f t="shared" si="20"/>
        <v>0.5379675601201569</v>
      </c>
      <c r="K130" s="12">
        <f t="shared" si="21"/>
        <v>0.55506660616077619</v>
      </c>
      <c r="L130" s="12">
        <f t="shared" si="22"/>
        <v>0.54992779983737927</v>
      </c>
      <c r="M130" s="15">
        <f t="shared" si="23"/>
        <v>0.54743943684156382</v>
      </c>
    </row>
    <row r="131" spans="1:13">
      <c r="A131" s="22">
        <v>2.58</v>
      </c>
      <c r="B131" s="23">
        <f t="shared" si="25"/>
        <v>0.53253490755562116</v>
      </c>
      <c r="C131" s="3">
        <f t="shared" ref="C131:C194" si="26">((2/PI())*(COS(2*1*A131)/(4*(1^2)-1)))</f>
        <v>9.1845801836613242E-2</v>
      </c>
      <c r="D131" s="3">
        <f t="shared" ref="D131:D194" si="27">((2/PI())*(COS(2*2*A131)/(4*(2^2)-1)))</f>
        <v>-2.6540490038149657E-2</v>
      </c>
      <c r="E131" s="3">
        <f t="shared" ref="E131:E194" si="28">((2/PI())*(COS(2*3*A131)/(4*(3^2)-1)))</f>
        <v>-1.7718559828142612E-2</v>
      </c>
      <c r="F131" s="3">
        <f t="shared" ref="F131:F194" si="29">((2/PI())*(COS(2*4*A131)/(4*(4^2)-1)))</f>
        <v>-2.2017530326341487E-3</v>
      </c>
      <c r="G131" s="3">
        <f t="shared" ref="G131:G194" si="30">((2/PI())*(COS(2*5*A131)/(4*(5^2)-1)))</f>
        <v>5.051294845016663E-3</v>
      </c>
      <c r="H131" s="3">
        <f t="shared" ref="H131:H194" si="31">((2/PI())*(COS(2*6*A131)/(4*(6^2)-1)))</f>
        <v>3.9971417380959603E-3</v>
      </c>
      <c r="I131" s="3">
        <f t="shared" ref="I131:I194" si="32">((2/PI())*(COS(2*7*A131)/(4*(7^2)-1)))</f>
        <v>-2.7147492686162782E-5</v>
      </c>
      <c r="J131" s="12">
        <f t="shared" ref="J131:J194" si="33">(1/PI())+(1/2)*SIN(A131)-SUM(C131:D131)</f>
        <v>0.51927202816313767</v>
      </c>
      <c r="K131" s="12">
        <f t="shared" ref="K131:K194" si="34">(1/PI())+(1/2)*SIN(A131)-SUM(C131:E131)</f>
        <v>0.5369905879912803</v>
      </c>
      <c r="L131" s="12">
        <f t="shared" ref="L131:L194" si="35">(1/PI())+(1/2)*SIN(A131)-SUM(C131:G131)</f>
        <v>0.53414104617889768</v>
      </c>
      <c r="M131" s="15">
        <f t="shared" ref="M131:M194" si="36">(1/PI())+(1/2)*SIN(A131)-SUM(C131:I131)</f>
        <v>0.5301710519334879</v>
      </c>
    </row>
    <row r="132" spans="1:13">
      <c r="A132" s="22">
        <v>2.6</v>
      </c>
      <c r="B132" s="23">
        <f t="shared" si="25"/>
        <v>0.51550137182146416</v>
      </c>
      <c r="C132" s="3">
        <f t="shared" si="26"/>
        <v>9.9422325544554352E-2</v>
      </c>
      <c r="D132" s="3">
        <f t="shared" si="27"/>
        <v>-2.380891135100794E-2</v>
      </c>
      <c r="E132" s="3">
        <f t="shared" si="28"/>
        <v>-1.8083232383927519E-2</v>
      </c>
      <c r="F132" s="3">
        <f t="shared" si="29"/>
        <v>-3.7448736307254637E-3</v>
      </c>
      <c r="G132" s="3">
        <f t="shared" si="30"/>
        <v>4.160016482030798E-3</v>
      </c>
      <c r="H132" s="3">
        <f t="shared" si="31"/>
        <v>4.3485061505554364E-3</v>
      </c>
      <c r="I132" s="3">
        <f t="shared" si="32"/>
        <v>8.7610148482133413E-4</v>
      </c>
      <c r="J132" s="12">
        <f t="shared" si="33"/>
        <v>0.50044715790097638</v>
      </c>
      <c r="K132" s="12">
        <f t="shared" si="34"/>
        <v>0.51853039028490389</v>
      </c>
      <c r="L132" s="12">
        <f t="shared" si="35"/>
        <v>0.51811524743359849</v>
      </c>
      <c r="M132" s="15">
        <f t="shared" si="36"/>
        <v>0.5128906397982218</v>
      </c>
    </row>
    <row r="133" spans="1:13">
      <c r="A133" s="22">
        <v>2.62</v>
      </c>
      <c r="B133" s="23">
        <f t="shared" si="25"/>
        <v>0.49826164241183857</v>
      </c>
      <c r="C133" s="3">
        <f t="shared" si="26"/>
        <v>0.10683979474058911</v>
      </c>
      <c r="D133" s="3">
        <f t="shared" si="27"/>
        <v>-2.0925036881635373E-2</v>
      </c>
      <c r="E133" s="3">
        <f t="shared" si="28"/>
        <v>-1.8187818721688464E-2</v>
      </c>
      <c r="F133" s="3">
        <f t="shared" si="29"/>
        <v>-5.1923298094580907E-3</v>
      </c>
      <c r="G133" s="3">
        <f t="shared" si="30"/>
        <v>3.1028913895974897E-3</v>
      </c>
      <c r="H133" s="3">
        <f t="shared" si="31"/>
        <v>4.4505965777282613E-3</v>
      </c>
      <c r="I133" s="3">
        <f t="shared" si="32"/>
        <v>1.7111116856855545E-3</v>
      </c>
      <c r="J133" s="12">
        <f t="shared" si="33"/>
        <v>0.48152594953075623</v>
      </c>
      <c r="K133" s="12">
        <f t="shared" si="34"/>
        <v>0.49971376825244473</v>
      </c>
      <c r="L133" s="12">
        <f t="shared" si="35"/>
        <v>0.50180320667230527</v>
      </c>
      <c r="M133" s="15">
        <f t="shared" si="36"/>
        <v>0.49564149840889149</v>
      </c>
    </row>
    <row r="134" spans="1:13">
      <c r="A134" s="22">
        <v>2.64</v>
      </c>
      <c r="B134" s="23">
        <f t="shared" si="25"/>
        <v>0.48082261498864826</v>
      </c>
      <c r="C134" s="3">
        <f t="shared" si="26"/>
        <v>0.11408634305631292</v>
      </c>
      <c r="D134" s="3">
        <f t="shared" si="27"/>
        <v>-1.7907313585110822E-2</v>
      </c>
      <c r="E134" s="3">
        <f t="shared" si="28"/>
        <v>-1.803081460454635E-2</v>
      </c>
      <c r="F134" s="3">
        <f t="shared" si="29"/>
        <v>-6.5071456736377322E-3</v>
      </c>
      <c r="G134" s="3">
        <f t="shared" si="30"/>
        <v>1.9220638092009538E-3</v>
      </c>
      <c r="H134" s="3">
        <f t="shared" si="31"/>
        <v>4.2975607828324505E-3</v>
      </c>
      <c r="I134" s="3">
        <f t="shared" si="32"/>
        <v>2.4128448973490899E-3</v>
      </c>
      <c r="J134" s="12">
        <f t="shared" si="33"/>
        <v>0.46254216420691269</v>
      </c>
      <c r="K134" s="12">
        <f t="shared" si="34"/>
        <v>0.48057297881145905</v>
      </c>
      <c r="L134" s="12">
        <f t="shared" si="35"/>
        <v>0.48515806067589584</v>
      </c>
      <c r="M134" s="15">
        <f t="shared" si="36"/>
        <v>0.47844765499571429</v>
      </c>
    </row>
    <row r="135" spans="1:13">
      <c r="A135" s="22">
        <v>2.66</v>
      </c>
      <c r="B135" s="23">
        <f t="shared" si="25"/>
        <v>0.46319126493034518</v>
      </c>
      <c r="C135" s="3">
        <f t="shared" si="26"/>
        <v>0.12115037756026843</v>
      </c>
      <c r="D135" s="3">
        <f t="shared" si="27"/>
        <v>-1.4775044592233716E-2</v>
      </c>
      <c r="E135" s="3">
        <f t="shared" si="28"/>
        <v>-1.761447818005879E-2</v>
      </c>
      <c r="F135" s="3">
        <f t="shared" si="29"/>
        <v>-7.6557336823715938E-3</v>
      </c>
      <c r="G135" s="3">
        <f t="shared" si="30"/>
        <v>6.646096101546702E-4</v>
      </c>
      <c r="H135" s="3">
        <f t="shared" si="31"/>
        <v>3.8981713974716873E-3</v>
      </c>
      <c r="I135" s="3">
        <f t="shared" si="32"/>
        <v>2.9266437351099179E-3</v>
      </c>
      <c r="J135" s="12">
        <f t="shared" si="33"/>
        <v>0.44353018568092861</v>
      </c>
      <c r="K135" s="12">
        <f t="shared" si="34"/>
        <v>0.4611446638609874</v>
      </c>
      <c r="L135" s="12">
        <f t="shared" si="35"/>
        <v>0.46813578793320432</v>
      </c>
      <c r="M135" s="15">
        <f t="shared" si="36"/>
        <v>0.46131097280062272</v>
      </c>
    </row>
    <row r="136" spans="1:13">
      <c r="A136" s="22">
        <v>2.68</v>
      </c>
      <c r="B136" s="23">
        <f t="shared" si="25"/>
        <v>0.44537464454187115</v>
      </c>
      <c r="C136" s="3">
        <f t="shared" si="26"/>
        <v>0.12802059730416307</v>
      </c>
      <c r="D136" s="3">
        <f t="shared" si="27"/>
        <v>-1.1548265735360892E-2</v>
      </c>
      <c r="E136" s="3">
        <f t="shared" si="28"/>
        <v>-1.6944797501897372E-2</v>
      </c>
      <c r="F136" s="3">
        <f t="shared" si="29"/>
        <v>-8.608752657352255E-3</v>
      </c>
      <c r="G136" s="3">
        <f t="shared" si="30"/>
        <v>-6.1934047675157476E-4</v>
      </c>
      <c r="H136" s="3">
        <f t="shared" si="31"/>
        <v>3.2753230388600546E-3</v>
      </c>
      <c r="I136" s="3">
        <f t="shared" si="32"/>
        <v>3.2124888579019759E-3</v>
      </c>
      <c r="J136" s="12">
        <f t="shared" si="33"/>
        <v>0.42452487688592411</v>
      </c>
      <c r="K136" s="12">
        <f t="shared" si="34"/>
        <v>0.44146967438782148</v>
      </c>
      <c r="L136" s="12">
        <f t="shared" si="35"/>
        <v>0.45069776752192536</v>
      </c>
      <c r="M136" s="15">
        <f t="shared" si="36"/>
        <v>0.4442099556251633</v>
      </c>
    </row>
    <row r="137" spans="1:13">
      <c r="A137" s="22">
        <v>2.7</v>
      </c>
      <c r="B137" s="23">
        <f t="shared" si="25"/>
        <v>0.42737988023382978</v>
      </c>
      <c r="C137" s="3">
        <f t="shared" si="26"/>
        <v>0.13468601140197523</v>
      </c>
      <c r="D137" s="3">
        <f t="shared" si="27"/>
        <v>-8.247617387453908E-3</v>
      </c>
      <c r="E137" s="3">
        <f t="shared" si="28"/>
        <v>-1.6031404405298658E-2</v>
      </c>
      <c r="F137" s="3">
        <f t="shared" si="29"/>
        <v>-9.3418573159695564E-3</v>
      </c>
      <c r="G137" s="3">
        <f t="shared" si="30"/>
        <v>-1.878599413291628E-3</v>
      </c>
      <c r="H137" s="3">
        <f t="shared" si="31"/>
        <v>2.4647198976333515E-3</v>
      </c>
      <c r="I137" s="3">
        <f t="shared" si="32"/>
        <v>3.2481160396889831E-3</v>
      </c>
      <c r="J137" s="12">
        <f t="shared" si="33"/>
        <v>0.40556143228618424</v>
      </c>
      <c r="K137" s="12">
        <f t="shared" si="34"/>
        <v>0.42159283669148284</v>
      </c>
      <c r="L137" s="12">
        <f t="shared" si="35"/>
        <v>0.43281329342074404</v>
      </c>
      <c r="M137" s="15">
        <f t="shared" si="36"/>
        <v>0.42710045748342174</v>
      </c>
    </row>
    <row r="138" spans="1:13">
      <c r="A138" s="22">
        <v>2.72</v>
      </c>
      <c r="B138" s="23">
        <f t="shared" si="25"/>
        <v>0.40921416967201729</v>
      </c>
      <c r="C138" s="3">
        <f t="shared" si="26"/>
        <v>0.14113595661302758</v>
      </c>
      <c r="D138" s="3">
        <f t="shared" si="27"/>
        <v>-4.8942124341295207E-3</v>
      </c>
      <c r="E138" s="3">
        <f t="shared" si="28"/>
        <v>-1.4887435974995113E-2</v>
      </c>
      <c r="F138" s="3">
        <f t="shared" si="29"/>
        <v>-9.8363201821024468E-3</v>
      </c>
      <c r="G138" s="3">
        <f t="shared" si="30"/>
        <v>-3.0629645194870268E-3</v>
      </c>
      <c r="H138" s="3">
        <f t="shared" si="31"/>
        <v>1.512829029029336E-3</v>
      </c>
      <c r="I138" s="3">
        <f t="shared" si="32"/>
        <v>3.0307503105131044E-3</v>
      </c>
      <c r="J138" s="12">
        <f t="shared" si="33"/>
        <v>0.38667522684090133</v>
      </c>
      <c r="K138" s="12">
        <f t="shared" si="34"/>
        <v>0.40156266281589648</v>
      </c>
      <c r="L138" s="12">
        <f t="shared" si="35"/>
        <v>0.41446194751748594</v>
      </c>
      <c r="M138" s="15">
        <f t="shared" si="36"/>
        <v>0.40991836817794347</v>
      </c>
    </row>
    <row r="139" spans="1:13">
      <c r="A139" s="22">
        <v>2.74</v>
      </c>
      <c r="B139" s="23">
        <f t="shared" si="25"/>
        <v>0.39088477889845219</v>
      </c>
      <c r="C139" s="3">
        <f t="shared" si="26"/>
        <v>0.14736011440089744</v>
      </c>
      <c r="D139" s="3">
        <f t="shared" si="27"/>
        <v>-1.5095012232416976E-3</v>
      </c>
      <c r="E139" s="3">
        <f t="shared" si="28"/>
        <v>-1.3529345598094648E-2</v>
      </c>
      <c r="F139" s="3">
        <f t="shared" si="29"/>
        <v>-1.0079509987610145E-2</v>
      </c>
      <c r="G139" s="3">
        <f t="shared" si="30"/>
        <v>-4.1252188960339371E-3</v>
      </c>
      <c r="H139" s="3">
        <f t="shared" si="31"/>
        <v>4.7421667307605541E-4</v>
      </c>
      <c r="I139" s="3">
        <f t="shared" si="32"/>
        <v>2.5773220964723821E-3</v>
      </c>
      <c r="J139" s="12">
        <f t="shared" si="33"/>
        <v>0.3679016624553611</v>
      </c>
      <c r="K139" s="12">
        <f t="shared" si="34"/>
        <v>0.38143100805345576</v>
      </c>
      <c r="L139" s="12">
        <f t="shared" si="35"/>
        <v>0.39563573693709986</v>
      </c>
      <c r="M139" s="15">
        <f t="shared" si="36"/>
        <v>0.39258419816755141</v>
      </c>
    </row>
    <row r="140" spans="1:13">
      <c r="A140" s="22">
        <v>2.76</v>
      </c>
      <c r="B140" s="23">
        <f t="shared" si="25"/>
        <v>0.3723990394250557</v>
      </c>
      <c r="C140" s="3">
        <f t="shared" si="26"/>
        <v>0.15334852744087352</v>
      </c>
      <c r="D140" s="3">
        <f t="shared" si="27"/>
        <v>1.8848656441430151E-3</v>
      </c>
      <c r="E140" s="3">
        <f t="shared" si="28"/>
        <v>-1.1976666319484651E-2</v>
      </c>
      <c r="F140" s="3">
        <f t="shared" si="29"/>
        <v>-1.0065214343549282E-2</v>
      </c>
      <c r="G140" s="3">
        <f t="shared" si="30"/>
        <v>-5.0230138130769719E-3</v>
      </c>
      <c r="H140" s="3">
        <f t="shared" si="31"/>
        <v>-5.9157970329577975E-4</v>
      </c>
      <c r="I140" s="3">
        <f t="shared" si="32"/>
        <v>1.9231485236734865E-3</v>
      </c>
      <c r="J140" s="12">
        <f t="shared" si="33"/>
        <v>0.34927601281130205</v>
      </c>
      <c r="K140" s="12">
        <f t="shared" si="34"/>
        <v>0.36125267913078668</v>
      </c>
      <c r="L140" s="12">
        <f t="shared" si="35"/>
        <v>0.37634090728741293</v>
      </c>
      <c r="M140" s="15">
        <f t="shared" si="36"/>
        <v>0.37500933846703521</v>
      </c>
    </row>
    <row r="141" spans="1:13">
      <c r="A141" s="22">
        <v>2.78</v>
      </c>
      <c r="B141" s="23">
        <f t="shared" si="25"/>
        <v>0.35376434530114309</v>
      </c>
      <c r="C141" s="3">
        <f t="shared" si="26"/>
        <v>0.15909161554955215</v>
      </c>
      <c r="D141" s="3">
        <f t="shared" si="27"/>
        <v>5.2671758037076593E-3</v>
      </c>
      <c r="E141" s="3">
        <f t="shared" si="28"/>
        <v>-1.0251729903354307E-2</v>
      </c>
      <c r="F141" s="3">
        <f t="shared" si="29"/>
        <v>-9.7937984383409619E-3</v>
      </c>
      <c r="G141" s="3">
        <f t="shared" si="30"/>
        <v>-5.7205570204293494E-3</v>
      </c>
      <c r="H141" s="3">
        <f t="shared" si="31"/>
        <v>-1.6234643350018605E-3</v>
      </c>
      <c r="I141" s="3">
        <f t="shared" si="32"/>
        <v>1.1191825982391074E-3</v>
      </c>
      <c r="J141" s="12">
        <f t="shared" si="33"/>
        <v>0.33083326748110242</v>
      </c>
      <c r="K141" s="12">
        <f t="shared" si="34"/>
        <v>0.34108499738445675</v>
      </c>
      <c r="L141" s="12">
        <f t="shared" si="35"/>
        <v>0.35659935284322702</v>
      </c>
      <c r="M141" s="15">
        <f t="shared" si="36"/>
        <v>0.35710363457998978</v>
      </c>
    </row>
    <row r="142" spans="1:13">
      <c r="A142" s="22">
        <v>2.8</v>
      </c>
      <c r="B142" s="23">
        <f t="shared" si="25"/>
        <v>0.33498815015590511</v>
      </c>
      <c r="C142" s="3">
        <f t="shared" si="26"/>
        <v>0.16458019101108615</v>
      </c>
      <c r="D142" s="3">
        <f t="shared" si="27"/>
        <v>8.6157940129203154E-3</v>
      </c>
      <c r="E142" s="3">
        <f t="shared" si="28"/>
        <v>-8.3793456414983595E-3</v>
      </c>
      <c r="F142" s="3">
        <f t="shared" si="29"/>
        <v>-9.2721957088743277E-3</v>
      </c>
      <c r="G142" s="3">
        <f t="shared" si="30"/>
        <v>-6.1900396716388006E-3</v>
      </c>
      <c r="H142" s="3">
        <f t="shared" si="31"/>
        <v>-2.562285415514602E-3</v>
      </c>
      <c r="I142" s="3">
        <f t="shared" si="32"/>
        <v>2.2804452132743988E-4</v>
      </c>
      <c r="J142" s="12">
        <f t="shared" si="33"/>
        <v>0.31260797623773678</v>
      </c>
      <c r="K142" s="12">
        <f t="shared" si="34"/>
        <v>0.32098732187923518</v>
      </c>
      <c r="L142" s="12">
        <f t="shared" si="35"/>
        <v>0.33644955725974829</v>
      </c>
      <c r="M142" s="15">
        <f t="shared" si="36"/>
        <v>0.33878379815393544</v>
      </c>
    </row>
    <row r="143" spans="1:13">
      <c r="A143" s="22">
        <v>2.82</v>
      </c>
      <c r="B143" s="23">
        <f t="shared" si="25"/>
        <v>0.31607796421705381</v>
      </c>
      <c r="C143" s="3">
        <f t="shared" si="26"/>
        <v>0.16980547327557058</v>
      </c>
      <c r="D143" s="3">
        <f t="shared" si="27"/>
        <v>1.1909300542754067E-2</v>
      </c>
      <c r="E143" s="3">
        <f t="shared" si="28"/>
        <v>-6.3864435280136887E-3</v>
      </c>
      <c r="F143" s="3">
        <f t="shared" si="29"/>
        <v>-8.5137307228573319E-3</v>
      </c>
      <c r="G143" s="3">
        <f t="shared" si="30"/>
        <v>-6.4127449749397658E-3</v>
      </c>
      <c r="H143" s="3">
        <f t="shared" si="31"/>
        <v>-3.3542259179958549E-3</v>
      </c>
      <c r="I143" s="3">
        <f t="shared" si="32"/>
        <v>-6.808557434416822E-4</v>
      </c>
      <c r="J143" s="12">
        <f t="shared" si="33"/>
        <v>0.29463409447399291</v>
      </c>
      <c r="K143" s="12">
        <f t="shared" si="34"/>
        <v>0.30102053800200662</v>
      </c>
      <c r="L143" s="12">
        <f t="shared" si="35"/>
        <v>0.31594701369980371</v>
      </c>
      <c r="M143" s="15">
        <f t="shared" si="36"/>
        <v>0.31998209536124123</v>
      </c>
    </row>
    <row r="144" spans="1:13">
      <c r="A144" s="22">
        <v>2.84</v>
      </c>
      <c r="B144" s="23">
        <f t="shared" si="25"/>
        <v>0.2970413513068324</v>
      </c>
      <c r="C144" s="3">
        <f t="shared" si="26"/>
        <v>0.1747591030060498</v>
      </c>
      <c r="D144" s="3">
        <f t="shared" si="27"/>
        <v>1.5126628190855616E-2</v>
      </c>
      <c r="E144" s="3">
        <f t="shared" si="28"/>
        <v>-4.3016869325116867E-3</v>
      </c>
      <c r="F144" s="3">
        <f t="shared" si="29"/>
        <v>-7.5377787969617867E-3</v>
      </c>
      <c r="G144" s="3">
        <f t="shared" si="30"/>
        <v>-6.3797943726768723E-3</v>
      </c>
      <c r="H144" s="3">
        <f t="shared" si="31"/>
        <v>-3.953888605249963E-3</v>
      </c>
      <c r="I144" s="3">
        <f t="shared" si="32"/>
        <v>-1.536724751206943E-3</v>
      </c>
      <c r="J144" s="12">
        <f t="shared" si="33"/>
        <v>0.27694483064030151</v>
      </c>
      <c r="K144" s="12">
        <f t="shared" si="34"/>
        <v>0.28124651757281316</v>
      </c>
      <c r="L144" s="12">
        <f t="shared" si="35"/>
        <v>0.29516409074245187</v>
      </c>
      <c r="M144" s="15">
        <f t="shared" si="36"/>
        <v>0.30065470409890871</v>
      </c>
    </row>
    <row r="145" spans="1:13">
      <c r="A145" s="22">
        <v>2.86</v>
      </c>
      <c r="B145" s="23">
        <f t="shared" si="25"/>
        <v>0.27788592581658678</v>
      </c>
      <c r="C145" s="3">
        <f t="shared" si="26"/>
        <v>0.17943315545167299</v>
      </c>
      <c r="D145" s="3">
        <f t="shared" si="27"/>
        <v>1.8247197039746293E-2</v>
      </c>
      <c r="E145" s="3">
        <f t="shared" si="28"/>
        <v>-2.1550603426609694E-3</v>
      </c>
      <c r="F145" s="3">
        <f t="shared" si="29"/>
        <v>-6.3692710459646393E-3</v>
      </c>
      <c r="G145" s="3">
        <f t="shared" si="30"/>
        <v>-6.0925015013807019E-3</v>
      </c>
      <c r="H145" s="3">
        <f t="shared" si="31"/>
        <v>-4.32689838323217E-3</v>
      </c>
      <c r="I145" s="3">
        <f t="shared" si="32"/>
        <v>-2.2728996152267147E-3</v>
      </c>
      <c r="J145" s="12">
        <f t="shared" si="33"/>
        <v>0.25957249660066484</v>
      </c>
      <c r="K145" s="12">
        <f t="shared" si="34"/>
        <v>0.26172755694332578</v>
      </c>
      <c r="L145" s="12">
        <f t="shared" si="35"/>
        <v>0.2741893294906711</v>
      </c>
      <c r="M145" s="15">
        <f t="shared" si="36"/>
        <v>0.28078912748912999</v>
      </c>
    </row>
    <row r="146" spans="1:13">
      <c r="A146" s="22">
        <v>2.88</v>
      </c>
      <c r="B146" s="23">
        <f t="shared" si="25"/>
        <v>0.25861934966111083</v>
      </c>
      <c r="C146" s="3">
        <f t="shared" si="26"/>
        <v>0.18382015312560521</v>
      </c>
      <c r="D146" s="3">
        <f t="shared" si="27"/>
        <v>2.125104609806281E-2</v>
      </c>
      <c r="E146" s="3">
        <f t="shared" si="28"/>
        <v>2.2561894551681353E-5</v>
      </c>
      <c r="F146" s="3">
        <f t="shared" si="29"/>
        <v>-5.0380575066196311E-3</v>
      </c>
      <c r="G146" s="3">
        <f t="shared" si="30"/>
        <v>-5.5623198212247527E-3</v>
      </c>
      <c r="H146" s="3">
        <f t="shared" si="31"/>
        <v>-4.4518728206685487E-3</v>
      </c>
      <c r="I146" s="3">
        <f t="shared" si="32"/>
        <v>-2.8320403206892417E-3</v>
      </c>
      <c r="J146" s="12">
        <f t="shared" si="33"/>
        <v>0.24254836179067807</v>
      </c>
      <c r="K146" s="12">
        <f t="shared" si="34"/>
        <v>0.24252579989612638</v>
      </c>
      <c r="L146" s="12">
        <f t="shared" si="35"/>
        <v>0.25312617722397079</v>
      </c>
      <c r="M146" s="15">
        <f t="shared" si="36"/>
        <v>0.26041009036532858</v>
      </c>
    </row>
    <row r="147" spans="1:13">
      <c r="A147" s="22">
        <v>2.9</v>
      </c>
      <c r="B147" s="23">
        <f t="shared" si="25"/>
        <v>0.23924932921398243</v>
      </c>
      <c r="C147" s="3">
        <f t="shared" si="26"/>
        <v>0.18791307776741104</v>
      </c>
      <c r="D147" s="3">
        <f t="shared" si="27"/>
        <v>2.4118960982782961E-2</v>
      </c>
      <c r="E147" s="3">
        <f t="shared" si="28"/>
        <v>2.1998596301651724E-3</v>
      </c>
      <c r="F147" s="3">
        <f t="shared" si="29"/>
        <v>-3.5781446055359275E-3</v>
      </c>
      <c r="G147" s="3">
        <f t="shared" si="30"/>
        <v>-4.8103860027117838E-3</v>
      </c>
      <c r="H147" s="3">
        <f t="shared" si="31"/>
        <v>-4.3216478766217939E-3</v>
      </c>
      <c r="I147" s="3">
        <f t="shared" si="32"/>
        <v>-3.1705958882008341E-3</v>
      </c>
      <c r="J147" s="12">
        <f t="shared" si="33"/>
        <v>0.22590251204058792</v>
      </c>
      <c r="K147" s="12">
        <f t="shared" si="34"/>
        <v>0.22370265241042275</v>
      </c>
      <c r="L147" s="12">
        <f t="shared" si="35"/>
        <v>0.23209118301867046</v>
      </c>
      <c r="M147" s="15">
        <f t="shared" si="36"/>
        <v>0.23958342678349309</v>
      </c>
    </row>
    <row r="148" spans="1:13">
      <c r="A148" s="22">
        <v>2.92</v>
      </c>
      <c r="B148" s="23">
        <f t="shared" si="25"/>
        <v>0.21978361222511694</v>
      </c>
      <c r="C148" s="3">
        <f t="shared" si="26"/>
        <v>0.19170538157077427</v>
      </c>
      <c r="D148" s="3">
        <f t="shared" si="27"/>
        <v>2.683259682570591E-2</v>
      </c>
      <c r="E148" s="3">
        <f t="shared" si="28"/>
        <v>4.3455173824369347E-3</v>
      </c>
      <c r="F148" s="3">
        <f t="shared" si="29"/>
        <v>-2.0268264502771439E-3</v>
      </c>
      <c r="G148" s="3">
        <f t="shared" si="30"/>
        <v>-3.8666772743215566E-3</v>
      </c>
      <c r="H148" s="3">
        <f t="shared" si="31"/>
        <v>-3.9436885723342224E-3</v>
      </c>
      <c r="I148" s="3">
        <f t="shared" si="32"/>
        <v>-3.262196521393119E-3</v>
      </c>
      <c r="J148" s="12">
        <f t="shared" si="33"/>
        <v>0.20966371389986901</v>
      </c>
      <c r="K148" s="12">
        <f t="shared" si="34"/>
        <v>0.20531819651743208</v>
      </c>
      <c r="L148" s="12">
        <f t="shared" si="35"/>
        <v>0.21121170024203076</v>
      </c>
      <c r="M148" s="15">
        <f t="shared" si="36"/>
        <v>0.21841758533575809</v>
      </c>
    </row>
    <row r="149" spans="1:13">
      <c r="A149" s="22">
        <v>2.94</v>
      </c>
      <c r="B149" s="23">
        <f t="shared" si="25"/>
        <v>0.20022998472177053</v>
      </c>
      <c r="C149" s="3">
        <f t="shared" si="26"/>
        <v>0.19519099765859124</v>
      </c>
      <c r="D149" s="3">
        <f t="shared" si="27"/>
        <v>2.9374595618004838E-2</v>
      </c>
      <c r="E149" s="3">
        <f t="shared" si="28"/>
        <v>6.4286747389077784E-3</v>
      </c>
      <c r="F149" s="3">
        <f t="shared" si="29"/>
        <v>-4.2373213522601242E-4</v>
      </c>
      <c r="G149" s="3">
        <f t="shared" si="30"/>
        <v>-2.7688163250098726E-3</v>
      </c>
      <c r="H149" s="3">
        <f t="shared" si="31"/>
        <v>-3.3396610659746323E-3</v>
      </c>
      <c r="I149" s="3">
        <f t="shared" si="32"/>
        <v>-3.0997075272458418E-3</v>
      </c>
      <c r="J149" s="12">
        <f t="shared" si="33"/>
        <v>0.19385928526807988</v>
      </c>
      <c r="K149" s="12">
        <f t="shared" si="34"/>
        <v>0.18743061052917209</v>
      </c>
      <c r="L149" s="12">
        <f t="shared" si="35"/>
        <v>0.19062315898940796</v>
      </c>
      <c r="M149" s="15">
        <f t="shared" si="36"/>
        <v>0.19706252758262843</v>
      </c>
    </row>
    <row r="150" spans="1:13">
      <c r="A150" s="22">
        <v>2.96</v>
      </c>
      <c r="B150" s="23">
        <f t="shared" si="25"/>
        <v>0.18059626789423291</v>
      </c>
      <c r="C150" s="3">
        <f t="shared" si="26"/>
        <v>0.19836434978867987</v>
      </c>
      <c r="D150" s="3">
        <f t="shared" si="27"/>
        <v>3.1728697242247431E-2</v>
      </c>
      <c r="E150" s="3">
        <f t="shared" si="28"/>
        <v>8.4193702133294902E-3</v>
      </c>
      <c r="F150" s="3">
        <f t="shared" si="29"/>
        <v>1.1901866008008836E-3</v>
      </c>
      <c r="G150" s="3">
        <f t="shared" si="30"/>
        <v>-1.5605714063251998E-3</v>
      </c>
      <c r="H150" s="3">
        <f t="shared" si="31"/>
        <v>-2.5441906606977409E-3</v>
      </c>
      <c r="I150" s="3">
        <f t="shared" si="32"/>
        <v>-2.6957850310717762E-3</v>
      </c>
      <c r="J150" s="12">
        <f t="shared" si="33"/>
        <v>0.17851497309997982</v>
      </c>
      <c r="K150" s="12">
        <f t="shared" si="34"/>
        <v>0.17009560288665032</v>
      </c>
      <c r="L150" s="12">
        <f t="shared" si="35"/>
        <v>0.17046598769217464</v>
      </c>
      <c r="M150" s="15">
        <f t="shared" si="36"/>
        <v>0.17570596338394417</v>
      </c>
    </row>
    <row r="151" spans="1:13">
      <c r="A151" s="22">
        <v>2.98</v>
      </c>
      <c r="B151" s="23">
        <f t="shared" si="25"/>
        <v>0.16089031496745576</v>
      </c>
      <c r="C151" s="3">
        <f t="shared" si="26"/>
        <v>0.20122036127457765</v>
      </c>
      <c r="D151" s="3">
        <f t="shared" si="27"/>
        <v>3.387984348165806E-2</v>
      </c>
      <c r="E151" s="3">
        <f t="shared" si="28"/>
        <v>1.0288972173580931E-2</v>
      </c>
      <c r="F151" s="3">
        <f t="shared" si="29"/>
        <v>2.7737015044634688E-3</v>
      </c>
      <c r="G151" s="3">
        <f t="shared" si="30"/>
        <v>-2.9011143033821283E-4</v>
      </c>
      <c r="H151" s="3">
        <f t="shared" si="31"/>
        <v>-1.6028769420245255E-3</v>
      </c>
      <c r="I151" s="3">
        <f t="shared" si="32"/>
        <v>-2.0818902020107587E-3</v>
      </c>
      <c r="J151" s="12">
        <f t="shared" si="33"/>
        <v>0.16365483891128285</v>
      </c>
      <c r="K151" s="12">
        <f t="shared" si="34"/>
        <v>0.15336586673770192</v>
      </c>
      <c r="L151" s="12">
        <f t="shared" si="35"/>
        <v>0.15088227666357668</v>
      </c>
      <c r="M151" s="15">
        <f t="shared" si="36"/>
        <v>0.15456704380761196</v>
      </c>
    </row>
    <row r="152" spans="1:13">
      <c r="A152" s="22">
        <v>3</v>
      </c>
      <c r="B152" s="23">
        <f t="shared" si="25"/>
        <v>0.14112000805986721</v>
      </c>
      <c r="C152" s="3">
        <f t="shared" si="26"/>
        <v>0.20375446310715711</v>
      </c>
      <c r="D152" s="3">
        <f t="shared" si="27"/>
        <v>3.581427434131744E-2</v>
      </c>
      <c r="E152" s="3">
        <f t="shared" si="28"/>
        <v>1.2010590642653056E-2</v>
      </c>
      <c r="F152" s="3">
        <f t="shared" si="29"/>
        <v>4.286361001491836E-3</v>
      </c>
      <c r="G152" s="3">
        <f t="shared" si="30"/>
        <v>9.9191437287679931E-4</v>
      </c>
      <c r="H152" s="3">
        <f t="shared" si="31"/>
        <v>-5.6967982490849093E-4</v>
      </c>
      <c r="I152" s="3">
        <f t="shared" si="32"/>
        <v>-1.3058387701449206E-3</v>
      </c>
      <c r="J152" s="12">
        <f t="shared" si="33"/>
        <v>0.14930115276524974</v>
      </c>
      <c r="K152" s="12">
        <f t="shared" si="34"/>
        <v>0.13729056212259672</v>
      </c>
      <c r="L152" s="12">
        <f t="shared" si="35"/>
        <v>0.13201228674822807</v>
      </c>
      <c r="M152" s="15">
        <f t="shared" si="36"/>
        <v>0.13388780534328143</v>
      </c>
    </row>
    <row r="153" spans="1:13">
      <c r="A153" s="22">
        <v>3.02</v>
      </c>
      <c r="B153" s="23">
        <f t="shared" si="25"/>
        <v>0.12129325503062975</v>
      </c>
      <c r="C153" s="3">
        <f t="shared" si="26"/>
        <v>0.20596260126406576</v>
      </c>
      <c r="D153" s="3">
        <f t="shared" si="27"/>
        <v>3.7519616065172623E-2</v>
      </c>
      <c r="E153" s="3">
        <f t="shared" si="28"/>
        <v>1.3559464049882246E-2</v>
      </c>
      <c r="F153" s="3">
        <f t="shared" si="29"/>
        <v>5.6895235496765648E-3</v>
      </c>
      <c r="G153" s="3">
        <f t="shared" si="30"/>
        <v>2.2343956802120253E-3</v>
      </c>
      <c r="H153" s="3">
        <f t="shared" si="31"/>
        <v>4.961736471431812E-4</v>
      </c>
      <c r="I153" s="3">
        <f t="shared" si="32"/>
        <v>-4.2807670119889029E-4</v>
      </c>
      <c r="J153" s="12">
        <f t="shared" si="33"/>
        <v>0.13547429636986716</v>
      </c>
      <c r="K153" s="12">
        <f t="shared" si="34"/>
        <v>0.1219148323199849</v>
      </c>
      <c r="L153" s="12">
        <f t="shared" si="35"/>
        <v>0.11399091309009635</v>
      </c>
      <c r="M153" s="15">
        <f t="shared" si="36"/>
        <v>0.11392281614415206</v>
      </c>
    </row>
    <row r="154" spans="1:13">
      <c r="A154" s="22">
        <v>3.04</v>
      </c>
      <c r="B154" s="23">
        <f t="shared" si="25"/>
        <v>0.10141798631660186</v>
      </c>
      <c r="C154" s="3">
        <f t="shared" si="26"/>
        <v>0.20784124319529682</v>
      </c>
      <c r="D154" s="3">
        <f t="shared" si="27"/>
        <v>3.8984960285849038E-2</v>
      </c>
      <c r="E154" s="3">
        <f t="shared" si="28"/>
        <v>1.4913315369893211E-2</v>
      </c>
      <c r="F154" s="3">
        <f t="shared" si="29"/>
        <v>6.94734475380586E-3</v>
      </c>
      <c r="G154" s="3">
        <f t="shared" si="30"/>
        <v>3.3877986828205072E-3</v>
      </c>
      <c r="H154" s="3">
        <f t="shared" si="31"/>
        <v>1.5335844360904968E-3</v>
      </c>
      <c r="I154" s="3">
        <f t="shared" si="32"/>
        <v>4.8302788674226422E-4</v>
      </c>
      <c r="J154" s="12">
        <f t="shared" si="33"/>
        <v>0.12219267586094573</v>
      </c>
      <c r="K154" s="12">
        <f t="shared" si="34"/>
        <v>0.10727936049105252</v>
      </c>
      <c r="L154" s="12">
        <f t="shared" si="35"/>
        <v>9.6944217054426129E-2</v>
      </c>
      <c r="M154" s="15">
        <f t="shared" si="36"/>
        <v>9.4927604731593396E-2</v>
      </c>
    </row>
    <row r="155" spans="1:13">
      <c r="A155" s="22">
        <v>3.06</v>
      </c>
      <c r="B155" s="23">
        <f t="shared" si="25"/>
        <v>8.150215176026912E-2</v>
      </c>
      <c r="C155" s="3">
        <f t="shared" si="26"/>
        <v>0.20938738347451594</v>
      </c>
      <c r="D155" s="3">
        <f t="shared" si="27"/>
        <v>4.0200933800975724E-2</v>
      </c>
      <c r="E155" s="3">
        <f t="shared" si="28"/>
        <v>1.6052672527002067E-2</v>
      </c>
      <c r="F155" s="3">
        <f t="shared" si="29"/>
        <v>8.0276930262707831E-3</v>
      </c>
      <c r="G155" s="3">
        <f t="shared" si="30"/>
        <v>4.4061408427619126E-3</v>
      </c>
      <c r="H155" s="3">
        <f t="shared" si="31"/>
        <v>2.483083953690261E-3</v>
      </c>
      <c r="I155" s="3">
        <f t="shared" si="32"/>
        <v>1.3565098560177143E-3</v>
      </c>
      <c r="J155" s="12">
        <f t="shared" si="33"/>
        <v>0.10947264478843358</v>
      </c>
      <c r="K155" s="12">
        <f t="shared" si="34"/>
        <v>9.3419972261431505E-2</v>
      </c>
      <c r="L155" s="12">
        <f t="shared" si="35"/>
        <v>8.0986138392398821E-2</v>
      </c>
      <c r="M155" s="15">
        <f t="shared" si="36"/>
        <v>7.7146544582690879E-2</v>
      </c>
    </row>
    <row r="156" spans="1:13">
      <c r="A156" s="22">
        <v>3.08</v>
      </c>
      <c r="B156" s="23">
        <f t="shared" si="25"/>
        <v>6.1553717429913148E-2</v>
      </c>
      <c r="C156" s="3">
        <f t="shared" si="26"/>
        <v>0.21059854860710198</v>
      </c>
      <c r="D156" s="3">
        <f t="shared" si="27"/>
        <v>4.1159758529693467E-2</v>
      </c>
      <c r="E156" s="3">
        <f t="shared" si="28"/>
        <v>1.6961148456790344E-2</v>
      </c>
      <c r="F156" s="3">
        <f t="shared" si="29"/>
        <v>8.9029704023916804E-3</v>
      </c>
      <c r="G156" s="3">
        <f t="shared" si="30"/>
        <v>5.2488240716838603E-3</v>
      </c>
      <c r="H156" s="3">
        <f t="shared" si="31"/>
        <v>3.290243041839668E-3</v>
      </c>
      <c r="I156" s="3">
        <f t="shared" si="32"/>
        <v>2.124334461753705E-3</v>
      </c>
      <c r="J156" s="12">
        <f t="shared" si="33"/>
        <v>9.7328437761951825E-2</v>
      </c>
      <c r="K156" s="12">
        <f t="shared" si="34"/>
        <v>8.036728930516146E-2</v>
      </c>
      <c r="L156" s="12">
        <f t="shared" si="35"/>
        <v>6.6215494831085908E-2</v>
      </c>
      <c r="M156" s="15">
        <f t="shared" si="36"/>
        <v>6.0800917327492543E-2</v>
      </c>
    </row>
    <row r="157" spans="1:13">
      <c r="A157" s="22">
        <v>3.1</v>
      </c>
      <c r="B157" s="23">
        <f t="shared" si="25"/>
        <v>4.1580662433290491E-2</v>
      </c>
      <c r="C157" s="3">
        <f t="shared" si="26"/>
        <v>0.21147280098721097</v>
      </c>
      <c r="D157" s="3">
        <f t="shared" si="27"/>
        <v>4.1855301265828745E-2</v>
      </c>
      <c r="E157" s="3">
        <f t="shared" si="28"/>
        <v>1.7625676796799786E-2</v>
      </c>
      <c r="F157" s="3">
        <f t="shared" si="29"/>
        <v>9.5508175423827182E-3</v>
      </c>
      <c r="G157" s="3">
        <f t="shared" si="30"/>
        <v>5.8822532484899531E-3</v>
      </c>
      <c r="H157" s="3">
        <f t="shared" si="31"/>
        <v>3.9087920723727861E-3</v>
      </c>
      <c r="I157" s="3">
        <f t="shared" si="32"/>
        <v>2.7266965185010371E-3</v>
      </c>
      <c r="J157" s="12">
        <f t="shared" si="33"/>
        <v>8.5772115147396244E-2</v>
      </c>
      <c r="K157" s="12">
        <f t="shared" si="34"/>
        <v>6.8146438350596472E-2</v>
      </c>
      <c r="L157" s="12">
        <f t="shared" si="35"/>
        <v>5.2713367559723778E-2</v>
      </c>
      <c r="M157" s="15">
        <f t="shared" si="36"/>
        <v>4.6077878968849961E-2</v>
      </c>
    </row>
    <row r="158" spans="1:13">
      <c r="A158" s="22">
        <v>3.12</v>
      </c>
      <c r="B158" s="23">
        <f>SIN(A158)</f>
        <v>2.1590975726095959E-2</v>
      </c>
      <c r="C158" s="3">
        <f t="shared" si="26"/>
        <v>0.21200874199753192</v>
      </c>
      <c r="D158" s="3">
        <f t="shared" si="27"/>
        <v>4.2283112909483091E-2</v>
      </c>
      <c r="E158" s="3">
        <f t="shared" si="28"/>
        <v>1.8036699816473521E-2</v>
      </c>
      <c r="F158" s="3">
        <f t="shared" si="29"/>
        <v>9.9546849103738649E-3</v>
      </c>
      <c r="G158" s="3">
        <f t="shared" si="30"/>
        <v>6.281175550802297E-3</v>
      </c>
      <c r="H158" s="3">
        <f t="shared" si="31"/>
        <v>4.3032733095528198E-3</v>
      </c>
      <c r="I158" s="3">
        <f t="shared" si="32"/>
        <v>3.1166785737032454E-3</v>
      </c>
      <c r="J158" s="12">
        <f t="shared" si="33"/>
        <v>7.4813519139823648E-2</v>
      </c>
      <c r="K158" s="12">
        <f t="shared" si="34"/>
        <v>5.6776819323350103E-2</v>
      </c>
      <c r="L158" s="12">
        <f t="shared" si="35"/>
        <v>4.0540958862173904E-2</v>
      </c>
      <c r="M158" s="15">
        <f t="shared" si="36"/>
        <v>3.3121006978917844E-2</v>
      </c>
    </row>
    <row r="159" spans="1:13">
      <c r="A159" s="22">
        <v>3.14</v>
      </c>
      <c r="B159" s="23">
        <f>SIN(A159)</f>
        <v>1.5926529164868282E-3</v>
      </c>
      <c r="C159" s="3">
        <f t="shared" si="26"/>
        <v>0.21220551424677636</v>
      </c>
      <c r="D159" s="3">
        <f t="shared" si="27"/>
        <v>4.2440456926089373E-2</v>
      </c>
      <c r="E159" s="3">
        <f t="shared" si="28"/>
        <v>1.8188305883397735E-2</v>
      </c>
      <c r="F159" s="3">
        <f t="shared" si="29"/>
        <v>1.0104255539474754E-2</v>
      </c>
      <c r="G159" s="3">
        <f t="shared" si="30"/>
        <v>6.4296872052998066E-3</v>
      </c>
      <c r="H159" s="3">
        <f t="shared" si="31"/>
        <v>4.4510734910988801E-3</v>
      </c>
      <c r="I159" s="3">
        <f t="shared" si="32"/>
        <v>3.2639052669472838E-3</v>
      </c>
      <c r="J159" s="12">
        <f t="shared" si="33"/>
        <v>6.4460241469168345E-2</v>
      </c>
      <c r="K159" s="12">
        <f t="shared" si="34"/>
        <v>4.6271935585770585E-2</v>
      </c>
      <c r="L159" s="12">
        <f t="shared" si="35"/>
        <v>2.9737992840996041E-2</v>
      </c>
      <c r="M159" s="15">
        <f t="shared" si="36"/>
        <v>2.2023014082949877E-2</v>
      </c>
    </row>
    <row r="160" spans="1:13">
      <c r="A160" s="22">
        <v>3.16</v>
      </c>
      <c r="B160" s="23">
        <v>0</v>
      </c>
      <c r="C160" s="3">
        <f t="shared" si="26"/>
        <v>0.21206280294132129</v>
      </c>
      <c r="D160" s="3">
        <f t="shared" si="27"/>
        <v>4.2326326850894332E-2</v>
      </c>
      <c r="E160" s="3">
        <f t="shared" si="28"/>
        <v>1.8078314488704388E-2</v>
      </c>
      <c r="F160" s="3">
        <f t="shared" si="29"/>
        <v>9.9957085831637177E-3</v>
      </c>
      <c r="G160" s="3">
        <f t="shared" si="30"/>
        <v>6.3218675209733002E-3</v>
      </c>
      <c r="H160" s="3">
        <f t="shared" si="31"/>
        <v>4.3437201119702548E-3</v>
      </c>
      <c r="I160" s="3">
        <f t="shared" si="32"/>
        <v>3.1569092401584628E-3</v>
      </c>
      <c r="J160" s="12">
        <f t="shared" si="33"/>
        <v>5.4717602925048181E-2</v>
      </c>
      <c r="K160" s="12">
        <f t="shared" si="34"/>
        <v>3.6639288436343787E-2</v>
      </c>
      <c r="L160" s="12">
        <f t="shared" si="35"/>
        <v>2.0321712332206754E-2</v>
      </c>
      <c r="M160" s="15">
        <f t="shared" si="36"/>
        <v>1.2821082980078002E-2</v>
      </c>
    </row>
    <row r="161" spans="1:13">
      <c r="A161" s="22">
        <v>3.18</v>
      </c>
      <c r="B161" s="23">
        <v>0</v>
      </c>
      <c r="C161" s="3">
        <f t="shared" si="26"/>
        <v>0.21158083638881203</v>
      </c>
      <c r="D161" s="3">
        <f t="shared" si="27"/>
        <v>4.1941452726898303E-2</v>
      </c>
      <c r="E161" s="3">
        <f t="shared" si="28"/>
        <v>1.7708307608737837E-2</v>
      </c>
      <c r="F161" s="3">
        <f t="shared" si="29"/>
        <v>9.631816920467556E-3</v>
      </c>
      <c r="G161" s="3">
        <f t="shared" si="30"/>
        <v>5.9620149283921876E-3</v>
      </c>
      <c r="H161" s="3">
        <f t="shared" si="31"/>
        <v>3.9873671026715522E-3</v>
      </c>
      <c r="I161" s="3">
        <f t="shared" si="32"/>
        <v>2.8040243200683438E-3</v>
      </c>
      <c r="J161" s="12">
        <f t="shared" si="33"/>
        <v>4.5588644815462653E-2</v>
      </c>
      <c r="K161" s="12">
        <f t="shared" si="34"/>
        <v>2.7880337206724837E-2</v>
      </c>
      <c r="L161" s="12">
        <f t="shared" si="35"/>
        <v>1.2286505357865074E-2</v>
      </c>
      <c r="M161" s="15">
        <f t="shared" si="36"/>
        <v>5.4951139351251954E-3</v>
      </c>
    </row>
    <row r="162" spans="1:13">
      <c r="A162" s="22">
        <v>3.2</v>
      </c>
      <c r="B162" s="23">
        <v>0</v>
      </c>
      <c r="C162" s="3">
        <f t="shared" si="26"/>
        <v>0.21076038563291846</v>
      </c>
      <c r="D162" s="3">
        <f t="shared" si="27"/>
        <v>4.1288296435071432E-2</v>
      </c>
      <c r="E162" s="3">
        <f t="shared" si="28"/>
        <v>1.7083606951918913E-2</v>
      </c>
      <c r="F162" s="3">
        <f t="shared" si="29"/>
        <v>9.0218763215654443E-3</v>
      </c>
      <c r="G162" s="3">
        <f t="shared" si="30"/>
        <v>5.3644756148421551E-3</v>
      </c>
      <c r="H162" s="3">
        <f t="shared" si="31"/>
        <v>3.4024420610309228E-3</v>
      </c>
      <c r="I162" s="3">
        <f t="shared" si="32"/>
        <v>2.232736403756222E-3</v>
      </c>
      <c r="J162" s="12">
        <f t="shared" si="33"/>
        <v>3.707413240201074E-2</v>
      </c>
      <c r="K162" s="12">
        <f t="shared" si="34"/>
        <v>1.9990525450091834E-2</v>
      </c>
      <c r="L162" s="12">
        <f t="shared" si="35"/>
        <v>5.6041735136842519E-3</v>
      </c>
      <c r="M162" s="15">
        <f t="shared" si="36"/>
        <v>-3.1004951102864275E-5</v>
      </c>
    </row>
    <row r="163" spans="1:13">
      <c r="A163" s="22">
        <v>3.22</v>
      </c>
      <c r="B163" s="23">
        <v>0</v>
      </c>
      <c r="C163" s="3">
        <f t="shared" si="26"/>
        <v>0.20960276321982993</v>
      </c>
      <c r="D163" s="3">
        <f t="shared" si="27"/>
        <v>4.0371035946716809E-2</v>
      </c>
      <c r="E163" s="3">
        <f t="shared" si="28"/>
        <v>1.6213197418058673E-2</v>
      </c>
      <c r="F163" s="3">
        <f t="shared" si="29"/>
        <v>8.1814679833123391E-3</v>
      </c>
      <c r="G163" s="3">
        <f t="shared" si="30"/>
        <v>4.5530715871100807E-3</v>
      </c>
      <c r="H163" s="3">
        <f t="shared" si="31"/>
        <v>2.6224752595547544E-3</v>
      </c>
      <c r="I163" s="3">
        <f t="shared" si="32"/>
        <v>1.4875426062203557E-3</v>
      </c>
      <c r="J163" s="12">
        <f t="shared" si="33"/>
        <v>2.9172570281811278E-2</v>
      </c>
      <c r="K163" s="12">
        <f t="shared" si="34"/>
        <v>1.2959372863752594E-2</v>
      </c>
      <c r="L163" s="12">
        <f t="shared" si="35"/>
        <v>2.2483329333017332E-4</v>
      </c>
      <c r="M163" s="15">
        <f t="shared" si="36"/>
        <v>-3.8851845724449663E-3</v>
      </c>
    </row>
    <row r="164" spans="1:13">
      <c r="A164" s="22">
        <v>3.24</v>
      </c>
      <c r="B164" s="23">
        <v>0</v>
      </c>
      <c r="C164" s="3">
        <f t="shared" si="26"/>
        <v>0.2081098210984611</v>
      </c>
      <c r="D164" s="3">
        <f t="shared" si="27"/>
        <v>3.9195538598711971E-2</v>
      </c>
      <c r="E164" s="3">
        <f t="shared" si="28"/>
        <v>1.5109597870985576E-2</v>
      </c>
      <c r="F164" s="3">
        <f t="shared" si="29"/>
        <v>7.1320605008147768E-3</v>
      </c>
      <c r="G164" s="3">
        <f t="shared" si="30"/>
        <v>3.5601509632481746E-3</v>
      </c>
      <c r="H164" s="3">
        <f t="shared" si="31"/>
        <v>1.6921775543999862E-3</v>
      </c>
      <c r="I164" s="3">
        <f t="shared" si="32"/>
        <v>6.26485419097901E-4</v>
      </c>
      <c r="J164" s="12">
        <f t="shared" si="33"/>
        <v>2.1880229614063301E-2</v>
      </c>
      <c r="K164" s="12">
        <f t="shared" si="34"/>
        <v>6.7706317430777374E-3</v>
      </c>
      <c r="L164" s="12">
        <f t="shared" si="35"/>
        <v>-3.9215797209852243E-3</v>
      </c>
      <c r="M164" s="15">
        <f t="shared" si="36"/>
        <v>-6.2402426944830891E-3</v>
      </c>
    </row>
    <row r="165" spans="1:13">
      <c r="A165" s="22">
        <v>3.26</v>
      </c>
      <c r="B165" s="23">
        <v>0</v>
      </c>
      <c r="C165" s="3">
        <f t="shared" si="26"/>
        <v>0.20628394765772881</v>
      </c>
      <c r="D165" s="3">
        <f t="shared" si="27"/>
        <v>3.7769323562575764E-2</v>
      </c>
      <c r="E165" s="3">
        <f t="shared" si="28"/>
        <v>1.3788681083128708E-2</v>
      </c>
      <c r="F165" s="3">
        <f t="shared" si="29"/>
        <v>5.9004614428676593E-3</v>
      </c>
      <c r="G165" s="3">
        <f t="shared" si="30"/>
        <v>2.4252983551876772E-3</v>
      </c>
      <c r="H165" s="3">
        <f t="shared" si="31"/>
        <v>6.6487737800716043E-4</v>
      </c>
      <c r="I165" s="3">
        <f t="shared" si="32"/>
        <v>-2.8336816812749629E-4</v>
      </c>
      <c r="J165" s="12">
        <f t="shared" si="33"/>
        <v>1.5191187017577434E-2</v>
      </c>
      <c r="K165" s="12">
        <f t="shared" si="34"/>
        <v>1.4025059344487389E-3</v>
      </c>
      <c r="L165" s="12">
        <f t="shared" si="35"/>
        <v>-6.9232538636065932E-3</v>
      </c>
      <c r="M165" s="15">
        <f t="shared" si="36"/>
        <v>-7.304763073486209E-3</v>
      </c>
    </row>
    <row r="166" spans="1:13">
      <c r="A166" s="22">
        <v>3.28</v>
      </c>
      <c r="B166" s="23">
        <v>0</v>
      </c>
      <c r="C166" s="3">
        <f t="shared" si="26"/>
        <v>0.20412806390563934</v>
      </c>
      <c r="D166" s="3">
        <f t="shared" si="27"/>
        <v>3.6101513747430501E-2</v>
      </c>
      <c r="E166" s="3">
        <f t="shared" si="28"/>
        <v>1.2269445441744435E-2</v>
      </c>
      <c r="F166" s="3">
        <f t="shared" si="29"/>
        <v>4.51813254099494E-3</v>
      </c>
      <c r="G166" s="3">
        <f t="shared" si="30"/>
        <v>1.1937567551773044E-3</v>
      </c>
      <c r="H166" s="3">
        <f t="shared" si="31"/>
        <v>-4.0053626264321068E-4</v>
      </c>
      <c r="I166" s="3">
        <f t="shared" si="32"/>
        <v>-1.1711504571440615E-3</v>
      </c>
      <c r="J166" s="12">
        <f t="shared" si="33"/>
        <v>9.097374895107424E-3</v>
      </c>
      <c r="K166" s="12">
        <f t="shared" si="34"/>
        <v>-3.1720705466369847E-3</v>
      </c>
      <c r="L166" s="12">
        <f t="shared" si="35"/>
        <v>-8.8839598428092081E-3</v>
      </c>
      <c r="M166" s="15">
        <f t="shared" si="36"/>
        <v>-7.3122731230219618E-3</v>
      </c>
    </row>
    <row r="167" spans="1:13">
      <c r="A167" s="22">
        <v>3.3</v>
      </c>
      <c r="B167" s="23">
        <v>0</v>
      </c>
      <c r="C167" s="3">
        <f t="shared" si="26"/>
        <v>0.20164561879629866</v>
      </c>
      <c r="D167" s="3">
        <f t="shared" si="27"/>
        <v>3.4202777444516622E-2</v>
      </c>
      <c r="E167" s="3">
        <f t="shared" si="28"/>
        <v>1.0573741700274796E-2</v>
      </c>
      <c r="F167" s="3">
        <f t="shared" si="29"/>
        <v>3.0203859858872473E-3</v>
      </c>
      <c r="G167" s="3">
        <f t="shared" si="30"/>
        <v>-8.53761595447075E-5</v>
      </c>
      <c r="H167" s="3">
        <f t="shared" si="31"/>
        <v>-1.4429895424284437E-3</v>
      </c>
      <c r="I167" s="3">
        <f t="shared" si="32"/>
        <v>-1.9677128637094177E-3</v>
      </c>
      <c r="J167" s="12">
        <f t="shared" si="33"/>
        <v>3.5886428713512997E-3</v>
      </c>
      <c r="K167" s="12">
        <f t="shared" si="34"/>
        <v>-6.9850988289235083E-3</v>
      </c>
      <c r="L167" s="12">
        <f t="shared" si="35"/>
        <v>-9.9201086552660467E-3</v>
      </c>
      <c r="M167" s="15">
        <f t="shared" si="36"/>
        <v>-6.5094062491281857E-3</v>
      </c>
    </row>
    <row r="168" spans="1:13">
      <c r="A168" s="22">
        <v>3.32</v>
      </c>
      <c r="B168" s="23">
        <v>0</v>
      </c>
      <c r="C168" s="3">
        <f t="shared" si="26"/>
        <v>0.19884058371232166</v>
      </c>
      <c r="D168" s="3">
        <f t="shared" si="27"/>
        <v>3.2085260086535325E-2</v>
      </c>
      <c r="E168" s="3">
        <f t="shared" si="28"/>
        <v>8.7259587048974397E-3</v>
      </c>
      <c r="F168" s="3">
        <f t="shared" si="29"/>
        <v>1.4454823621916232E-3</v>
      </c>
      <c r="G168" s="3">
        <f t="shared" si="30"/>
        <v>-1.3611053962056781E-3</v>
      </c>
      <c r="H168" s="3">
        <f t="shared" si="31"/>
        <v>-2.4027248171070228E-3</v>
      </c>
      <c r="I168" s="3">
        <f t="shared" si="32"/>
        <v>-2.6110118402599305E-3</v>
      </c>
      <c r="J168" s="12">
        <f t="shared" si="33"/>
        <v>-1.3471700354963922E-3</v>
      </c>
      <c r="K168" s="12">
        <f t="shared" si="34"/>
        <v>-1.0073128740393844E-2</v>
      </c>
      <c r="L168" s="12">
        <f t="shared" si="35"/>
        <v>-1.0157505706379799E-2</v>
      </c>
      <c r="M168" s="15">
        <f t="shared" si="36"/>
        <v>-5.1437690490128418E-3</v>
      </c>
    </row>
    <row r="169" spans="1:13">
      <c r="A169" s="22">
        <v>3.34</v>
      </c>
      <c r="B169" s="23">
        <v>0</v>
      </c>
      <c r="C169" s="3">
        <f t="shared" si="26"/>
        <v>0.19571744611146724</v>
      </c>
      <c r="D169" s="3">
        <f t="shared" si="27"/>
        <v>2.9762506558326862E-2</v>
      </c>
      <c r="E169" s="3">
        <f t="shared" si="28"/>
        <v>6.7526726163779933E-3</v>
      </c>
      <c r="F169" s="3">
        <f t="shared" si="29"/>
        <v>-1.6634673469960684E-4</v>
      </c>
      <c r="G169" s="3">
        <f t="shared" si="30"/>
        <v>-2.582571655936429E-3</v>
      </c>
      <c r="H169" s="3">
        <f t="shared" si="31"/>
        <v>-3.2247261735224506E-3</v>
      </c>
      <c r="I169" s="3">
        <f t="shared" si="32"/>
        <v>-3.0509413934418214E-3</v>
      </c>
      <c r="J169" s="12">
        <f t="shared" si="33"/>
        <v>-5.7241529533383351E-3</v>
      </c>
      <c r="K169" s="12">
        <f t="shared" si="34"/>
        <v>-1.2476825569716327E-2</v>
      </c>
      <c r="L169" s="12">
        <f t="shared" si="35"/>
        <v>-9.7279071790802862E-3</v>
      </c>
      <c r="M169" s="15">
        <f t="shared" si="36"/>
        <v>-3.4522396121160204E-3</v>
      </c>
    </row>
    <row r="170" spans="1:13">
      <c r="A170" s="22">
        <v>3.36</v>
      </c>
      <c r="B170" s="23">
        <v>0</v>
      </c>
      <c r="C170" s="3">
        <f t="shared" si="26"/>
        <v>0.19228120234766286</v>
      </c>
      <c r="D170" s="3">
        <f t="shared" si="27"/>
        <v>2.7249374555830902E-2</v>
      </c>
      <c r="E170" s="3">
        <f t="shared" si="28"/>
        <v>4.6822646723705466E-3</v>
      </c>
      <c r="F170" s="3">
        <f t="shared" si="29"/>
        <v>-1.7739264321834211E-3</v>
      </c>
      <c r="G170" s="3">
        <f t="shared" si="30"/>
        <v>-3.7010789335211285E-3</v>
      </c>
      <c r="H170" s="3">
        <f t="shared" si="31"/>
        <v>-3.8618731645762385E-3</v>
      </c>
      <c r="I170" s="3">
        <f t="shared" si="32"/>
        <v>-3.2532357960094755E-3</v>
      </c>
      <c r="J170" s="12">
        <f t="shared" si="33"/>
        <v>-9.5582309133928622E-3</v>
      </c>
      <c r="K170" s="12">
        <f t="shared" si="34"/>
        <v>-1.4240495585763402E-2</v>
      </c>
      <c r="L170" s="12">
        <f t="shared" si="35"/>
        <v>-8.7654902200588747E-3</v>
      </c>
      <c r="M170" s="15">
        <f t="shared" si="36"/>
        <v>-1.6503812594731715E-3</v>
      </c>
    </row>
    <row r="171" spans="1:13">
      <c r="A171" s="22">
        <v>3.38</v>
      </c>
      <c r="B171" s="23">
        <v>0</v>
      </c>
      <c r="C171" s="3">
        <f t="shared" si="26"/>
        <v>0.18853734967790439</v>
      </c>
      <c r="D171" s="3">
        <f t="shared" si="27"/>
        <v>2.456193954753599E-2</v>
      </c>
      <c r="E171" s="3">
        <f t="shared" si="28"/>
        <v>2.5445129877879101E-3</v>
      </c>
      <c r="F171" s="3">
        <f t="shared" si="29"/>
        <v>-3.3361904104057074E-3</v>
      </c>
      <c r="G171" s="3">
        <f t="shared" si="30"/>
        <v>-4.6720358734562654E-3</v>
      </c>
      <c r="H171" s="3">
        <f t="shared" si="31"/>
        <v>-4.2776419441073101E-3</v>
      </c>
      <c r="I171" s="3">
        <f t="shared" si="32"/>
        <v>-3.2021385142825287E-3</v>
      </c>
      <c r="J171" s="12">
        <f t="shared" si="33"/>
        <v>-1.2867063390098188E-2</v>
      </c>
      <c r="K171" s="12">
        <f t="shared" si="34"/>
        <v>-1.5411576377886094E-2</v>
      </c>
      <c r="L171" s="12">
        <f t="shared" si="35"/>
        <v>-7.4033500940241248E-3</v>
      </c>
      <c r="M171" s="15">
        <f t="shared" si="36"/>
        <v>7.6430364365720482E-5</v>
      </c>
    </row>
    <row r="172" spans="1:13">
      <c r="A172" s="22">
        <v>3.4</v>
      </c>
      <c r="B172" s="23">
        <v>0</v>
      </c>
      <c r="C172" s="3">
        <f t="shared" si="26"/>
        <v>0.18449187746781745</v>
      </c>
      <c r="D172" s="3">
        <f t="shared" si="27"/>
        <v>2.1717391946340422E-2</v>
      </c>
      <c r="E172" s="3">
        <f t="shared" si="28"/>
        <v>3.7016426426583797E-4</v>
      </c>
      <c r="F172" s="3">
        <f t="shared" si="29"/>
        <v>-4.8132299591938672E-3</v>
      </c>
      <c r="G172" s="3">
        <f t="shared" si="30"/>
        <v>-5.4567334865784989E-3</v>
      </c>
      <c r="H172" s="3">
        <f t="shared" si="31"/>
        <v>-4.448198961686343E-3</v>
      </c>
      <c r="I172" s="3">
        <f t="shared" si="32"/>
        <v>-2.9016294707417158E-3</v>
      </c>
      <c r="J172" s="12">
        <f t="shared" si="33"/>
        <v>-1.5669934243782796E-2</v>
      </c>
      <c r="K172" s="12">
        <f t="shared" si="34"/>
        <v>-1.6040098508048634E-2</v>
      </c>
      <c r="L172" s="12">
        <f t="shared" si="35"/>
        <v>-5.770135062276277E-3</v>
      </c>
      <c r="M172" s="15">
        <f t="shared" si="36"/>
        <v>1.5796933701517912E-3</v>
      </c>
    </row>
    <row r="173" spans="1:13">
      <c r="A173" s="22">
        <v>3.42</v>
      </c>
      <c r="B173" s="23">
        <v>0</v>
      </c>
      <c r="C173" s="3">
        <f t="shared" si="26"/>
        <v>0.18015125760995013</v>
      </c>
      <c r="D173" s="3">
        <f t="shared" si="27"/>
        <v>1.8733927149573799E-2</v>
      </c>
      <c r="E173" s="3">
        <f t="shared" si="28"/>
        <v>-1.8095084312927405E-3</v>
      </c>
      <c r="F173" s="3">
        <f t="shared" si="29"/>
        <v>-6.1673134633485763E-3</v>
      </c>
      <c r="G173" s="3">
        <f t="shared" si="30"/>
        <v>-6.0238883553091205E-3</v>
      </c>
      <c r="H173" s="3">
        <f t="shared" si="31"/>
        <v>-4.3637671982593206E-3</v>
      </c>
      <c r="I173" s="3">
        <f t="shared" si="32"/>
        <v>-2.3751150513557453E-3</v>
      </c>
      <c r="J173" s="12">
        <f t="shared" si="33"/>
        <v>-1.7987633737295255E-2</v>
      </c>
      <c r="K173" s="12">
        <f t="shared" si="34"/>
        <v>-1.6178125306002517E-2</v>
      </c>
      <c r="L173" s="12">
        <f t="shared" si="35"/>
        <v>-3.9869234873448067E-3</v>
      </c>
      <c r="M173" s="15">
        <f t="shared" si="36"/>
        <v>2.7519587622702457E-3</v>
      </c>
    </row>
    <row r="174" spans="1:13">
      <c r="A174" s="22">
        <v>3.44</v>
      </c>
      <c r="B174" s="23">
        <v>0</v>
      </c>
      <c r="C174" s="3">
        <f t="shared" si="26"/>
        <v>0.17552243417012556</v>
      </c>
      <c r="D174" s="3">
        <f t="shared" si="27"/>
        <v>1.5630629150547842E-2</v>
      </c>
      <c r="E174" s="3">
        <f t="shared" si="28"/>
        <v>-3.9631554587414679E-3</v>
      </c>
      <c r="F174" s="3">
        <f t="shared" si="29"/>
        <v>-7.3638502731012186E-3</v>
      </c>
      <c r="G174" s="3">
        <f t="shared" si="30"/>
        <v>-6.3508898047925193E-3</v>
      </c>
      <c r="H174" s="3">
        <f t="shared" si="31"/>
        <v>-4.0291866244795008E-3</v>
      </c>
      <c r="I174" s="3">
        <f t="shared" si="32"/>
        <v>-1.6636050026966824E-3</v>
      </c>
      <c r="J174" s="12">
        <f t="shared" si="33"/>
        <v>-1.9842333344666507E-2</v>
      </c>
      <c r="K174" s="12">
        <f t="shared" si="34"/>
        <v>-1.587917788592505E-2</v>
      </c>
      <c r="L174" s="12">
        <f t="shared" si="35"/>
        <v>-2.1644378080313276E-3</v>
      </c>
      <c r="M174" s="15">
        <f t="shared" si="36"/>
        <v>3.5283538191448749E-3</v>
      </c>
    </row>
    <row r="175" spans="1:13">
      <c r="A175" s="22">
        <v>3.46</v>
      </c>
      <c r="B175" s="23">
        <v>0</v>
      </c>
      <c r="C175" s="3">
        <f t="shared" si="26"/>
        <v>0.17061281227841768</v>
      </c>
      <c r="D175" s="3">
        <f t="shared" si="27"/>
        <v>1.2427348466125299E-2</v>
      </c>
      <c r="E175" s="3">
        <f t="shared" si="28"/>
        <v>-6.0598014980470386E-3</v>
      </c>
      <c r="F175" s="3">
        <f t="shared" si="29"/>
        <v>-8.3722743372485961E-3</v>
      </c>
      <c r="G175" s="3">
        <f t="shared" si="30"/>
        <v>-6.4247013191505572E-3</v>
      </c>
      <c r="H175" s="3">
        <f t="shared" si="31"/>
        <v>-3.4636367539863022E-3</v>
      </c>
      <c r="I175" s="3">
        <f t="shared" si="32"/>
        <v>-8.2251821872955601E-4</v>
      </c>
      <c r="J175" s="12">
        <f t="shared" si="33"/>
        <v>-2.1257454112237395E-2</v>
      </c>
      <c r="K175" s="12">
        <f t="shared" si="34"/>
        <v>-1.5197652614190343E-2</v>
      </c>
      <c r="L175" s="12">
        <f t="shared" si="35"/>
        <v>-4.0067695779119616E-4</v>
      </c>
      <c r="M175" s="15">
        <f t="shared" si="36"/>
        <v>3.8854780149246704E-3</v>
      </c>
    </row>
    <row r="176" spans="1:13">
      <c r="A176" s="22">
        <v>3.48</v>
      </c>
      <c r="B176" s="23">
        <v>0</v>
      </c>
      <c r="C176" s="3">
        <f t="shared" si="26"/>
        <v>0.16543024628252317</v>
      </c>
      <c r="D176" s="3">
        <f t="shared" si="27"/>
        <v>9.1445751611540366E-3</v>
      </c>
      <c r="E176" s="3">
        <f t="shared" si="28"/>
        <v>-8.0692910589011835E-3</v>
      </c>
      <c r="F176" s="3">
        <f t="shared" si="29"/>
        <v>-9.1668250261735962E-3</v>
      </c>
      <c r="G176" s="3">
        <f t="shared" si="30"/>
        <v>-6.2423802662314801E-3</v>
      </c>
      <c r="H176" s="3">
        <f t="shared" si="31"/>
        <v>-2.6995371960007062E-3</v>
      </c>
      <c r="I176" s="3">
        <f t="shared" si="32"/>
        <v>8.2633788257226696E-5</v>
      </c>
      <c r="J176" s="12">
        <f t="shared" si="33"/>
        <v>-2.2257529370253548E-2</v>
      </c>
      <c r="K176" s="12">
        <f t="shared" si="34"/>
        <v>-1.4188238311352352E-2</v>
      </c>
      <c r="L176" s="12">
        <f t="shared" si="35"/>
        <v>1.2209669810527291E-3</v>
      </c>
      <c r="M176" s="15">
        <f t="shared" si="36"/>
        <v>3.8378703887962107E-3</v>
      </c>
    </row>
    <row r="177" spans="1:13">
      <c r="A177" s="22">
        <v>3.5</v>
      </c>
      <c r="B177" s="23">
        <v>0</v>
      </c>
      <c r="C177" s="3">
        <f t="shared" si="26"/>
        <v>0.15998302718248034</v>
      </c>
      <c r="D177" s="3">
        <f t="shared" si="27"/>
        <v>5.8033077819764885E-3</v>
      </c>
      <c r="E177" s="3">
        <f t="shared" si="28"/>
        <v>-9.9627221989439275E-3</v>
      </c>
      <c r="F177" s="3">
        <f t="shared" si="29"/>
        <v>-9.7272051982895437E-3</v>
      </c>
      <c r="G177" s="3">
        <f t="shared" si="30"/>
        <v>-5.8111952110678046E-3</v>
      </c>
      <c r="H177" s="3">
        <f t="shared" si="31"/>
        <v>-1.7806892320158009E-3</v>
      </c>
      <c r="I177" s="3">
        <f t="shared" si="32"/>
        <v>9.8134952191521272E-4</v>
      </c>
      <c r="J177" s="12">
        <f t="shared" si="33"/>
        <v>-2.2868062625476054E-2</v>
      </c>
      <c r="K177" s="12">
        <f t="shared" si="34"/>
        <v>-1.290534042653213E-2</v>
      </c>
      <c r="L177" s="12">
        <f t="shared" si="35"/>
        <v>2.6330599828252033E-3</v>
      </c>
      <c r="M177" s="15">
        <f t="shared" si="36"/>
        <v>3.432399692925775E-3</v>
      </c>
    </row>
    <row r="178" spans="1:13">
      <c r="A178" s="22">
        <v>3.52</v>
      </c>
      <c r="B178" s="23">
        <v>0</v>
      </c>
      <c r="C178" s="3">
        <f t="shared" si="26"/>
        <v>0.1542798693668378</v>
      </c>
      <c r="D178" s="3">
        <f t="shared" si="27"/>
        <v>2.4249190373928295E-3</v>
      </c>
      <c r="E178" s="3">
        <f t="shared" si="28"/>
        <v>-1.1712862212547918E-2</v>
      </c>
      <c r="F178" s="3">
        <f t="shared" si="29"/>
        <v>-1.003909969931573E-2</v>
      </c>
      <c r="G178" s="3">
        <f t="shared" si="30"/>
        <v>-5.1483361411257837E-3</v>
      </c>
      <c r="H178" s="3">
        <f t="shared" si="31"/>
        <v>-7.5976494893337991E-4</v>
      </c>
      <c r="I178" s="3">
        <f t="shared" si="32"/>
        <v>1.8036288015833531E-3</v>
      </c>
      <c r="J178" s="12">
        <f t="shared" si="33"/>
        <v>-2.31153814926785E-2</v>
      </c>
      <c r="K178" s="12">
        <f t="shared" si="34"/>
        <v>-1.1402519280130585E-2</v>
      </c>
      <c r="L178" s="12">
        <f t="shared" si="35"/>
        <v>3.7849165603109358E-3</v>
      </c>
      <c r="M178" s="15">
        <f t="shared" si="36"/>
        <v>2.7410527076609514E-3</v>
      </c>
    </row>
    <row r="179" spans="1:13">
      <c r="A179" s="22">
        <v>3.54</v>
      </c>
      <c r="B179" s="23">
        <v>0</v>
      </c>
      <c r="C179" s="3">
        <f t="shared" si="26"/>
        <v>0.14832989667149182</v>
      </c>
      <c r="D179" s="3">
        <f t="shared" si="27"/>
        <v>-9.6898091373873283E-4</v>
      </c>
      <c r="E179" s="3">
        <f t="shared" si="28"/>
        <v>-1.3294539311424063E-2</v>
      </c>
      <c r="F179" s="3">
        <f t="shared" si="29"/>
        <v>-1.0094541049095537E-2</v>
      </c>
      <c r="G179" s="3">
        <f t="shared" si="30"/>
        <v>-4.280229155751286E-3</v>
      </c>
      <c r="H179" s="3">
        <f t="shared" si="31"/>
        <v>3.0471213829479197E-4</v>
      </c>
      <c r="I179" s="3">
        <f t="shared" si="32"/>
        <v>2.4854250149960264E-3</v>
      </c>
      <c r="J179" s="12">
        <f t="shared" si="33"/>
        <v>-2.3026488544827556E-2</v>
      </c>
      <c r="K179" s="12">
        <f t="shared" si="34"/>
        <v>-9.7319492334034807E-3</v>
      </c>
      <c r="L179" s="12">
        <f t="shared" si="35"/>
        <v>4.6428209714433344E-3</v>
      </c>
      <c r="M179" s="15">
        <f t="shared" si="36"/>
        <v>1.8526838181525118E-3</v>
      </c>
    </row>
    <row r="180" spans="1:13">
      <c r="A180" s="22">
        <v>3.56</v>
      </c>
      <c r="B180" s="23">
        <v>0</v>
      </c>
      <c r="C180" s="3">
        <f t="shared" si="26"/>
        <v>0.1421426277834951</v>
      </c>
      <c r="D180" s="3">
        <f t="shared" si="27"/>
        <v>-4.35668269377171E-3</v>
      </c>
      <c r="E180" s="3">
        <f t="shared" si="28"/>
        <v>-1.4685004663613083E-2</v>
      </c>
      <c r="F180" s="3">
        <f t="shared" si="29"/>
        <v>-9.8921129743289472E-3</v>
      </c>
      <c r="G180" s="3">
        <f t="shared" si="30"/>
        <v>-3.241482940981122E-3</v>
      </c>
      <c r="H180" s="3">
        <f t="shared" si="31"/>
        <v>1.3517218915815392E-3</v>
      </c>
      <c r="I180" s="3">
        <f t="shared" si="32"/>
        <v>2.9736336527677663E-3</v>
      </c>
      <c r="J180" s="12">
        <f t="shared" si="33"/>
        <v>-2.2628909978141099E-2</v>
      </c>
      <c r="K180" s="12">
        <f t="shared" si="34"/>
        <v>-7.9439053145280158E-3</v>
      </c>
      <c r="L180" s="12">
        <f t="shared" si="35"/>
        <v>5.1896906007820459E-3</v>
      </c>
      <c r="M180" s="15">
        <f t="shared" si="36"/>
        <v>8.6433505643274122E-4</v>
      </c>
    </row>
    <row r="181" spans="1:13">
      <c r="A181" s="22">
        <v>3.58</v>
      </c>
      <c r="B181" s="23">
        <v>0</v>
      </c>
      <c r="C181" s="3">
        <f t="shared" si="26"/>
        <v>0.13572796101318818</v>
      </c>
      <c r="D181" s="3">
        <f t="shared" si="27"/>
        <v>-7.7165165722027319E-3</v>
      </c>
      <c r="E181" s="3">
        <f t="shared" si="28"/>
        <v>-1.5864259583754717E-2</v>
      </c>
      <c r="F181" s="3">
        <f t="shared" si="29"/>
        <v>-9.436986587887582E-3</v>
      </c>
      <c r="G181" s="3">
        <f t="shared" si="30"/>
        <v>-2.0735090304450166E-3</v>
      </c>
      <c r="H181" s="3">
        <f t="shared" si="31"/>
        <v>2.3212454711691718E-3</v>
      </c>
      <c r="I181" s="3">
        <f t="shared" si="32"/>
        <v>3.2302285720767405E-3</v>
      </c>
      <c r="J181" s="12">
        <f t="shared" si="33"/>
        <v>-2.195054299898605E-2</v>
      </c>
      <c r="K181" s="12">
        <f t="shared" si="34"/>
        <v>-6.0862834152313333E-3</v>
      </c>
      <c r="L181" s="12">
        <f t="shared" si="35"/>
        <v>5.4242122031012696E-3</v>
      </c>
      <c r="M181" s="15">
        <f t="shared" si="36"/>
        <v>-1.2726184014463793E-4</v>
      </c>
    </row>
    <row r="182" spans="1:13">
      <c r="A182" s="22">
        <v>3.6</v>
      </c>
      <c r="B182" s="23">
        <v>0</v>
      </c>
      <c r="C182" s="3">
        <f t="shared" si="26"/>
        <v>0.12909615845901426</v>
      </c>
      <c r="D182" s="3">
        <f t="shared" si="27"/>
        <v>-1.1026991077996538E-2</v>
      </c>
      <c r="E182" s="3">
        <f t="shared" si="28"/>
        <v>-1.6815343168745202E-2</v>
      </c>
      <c r="F182" s="3">
        <f t="shared" si="29"/>
        <v>-8.7407882904960224E-3</v>
      </c>
      <c r="G182" s="3">
        <f t="shared" si="30"/>
        <v>-8.2287085820115355E-4</v>
      </c>
      <c r="H182" s="3">
        <f t="shared" si="31"/>
        <v>3.1577058586182761E-3</v>
      </c>
      <c r="I182" s="3">
        <f t="shared" si="32"/>
        <v>3.2352238195946102E-3</v>
      </c>
      <c r="J182" s="12">
        <f t="shared" si="33"/>
        <v>-2.1019502844653259E-2</v>
      </c>
      <c r="K182" s="12">
        <f t="shared" si="34"/>
        <v>-4.2041596759080646E-3</v>
      </c>
      <c r="L182" s="12">
        <f t="shared" si="35"/>
        <v>5.3594994727891032E-3</v>
      </c>
      <c r="M182" s="15">
        <f t="shared" si="36"/>
        <v>-1.0334302054237771E-3</v>
      </c>
    </row>
    <row r="183" spans="1:13">
      <c r="A183" s="22">
        <v>3.62</v>
      </c>
      <c r="B183" s="23">
        <v>0</v>
      </c>
      <c r="C183" s="3">
        <f t="shared" si="26"/>
        <v>0.12225782959035095</v>
      </c>
      <c r="D183" s="3">
        <f t="shared" si="27"/>
        <v>-1.4266930471658681E-2</v>
      </c>
      <c r="E183" s="3">
        <f t="shared" si="28"/>
        <v>-1.7524576241798366E-2</v>
      </c>
      <c r="F183" s="3">
        <f t="shared" si="29"/>
        <v>-7.8213027692881736E-3</v>
      </c>
      <c r="G183" s="3">
        <f t="shared" si="30"/>
        <v>4.6057257844003737E-4</v>
      </c>
      <c r="H183" s="3">
        <f t="shared" si="31"/>
        <v>3.8131537566081408E-3</v>
      </c>
      <c r="I183" s="3">
        <f t="shared" si="32"/>
        <v>2.9882303198711501E-3</v>
      </c>
      <c r="J183" s="12">
        <f t="shared" si="33"/>
        <v>-1.9863970349400725E-2</v>
      </c>
      <c r="K183" s="12">
        <f t="shared" si="34"/>
        <v>-2.3393941076023661E-3</v>
      </c>
      <c r="L183" s="12">
        <f t="shared" si="35"/>
        <v>5.0213360832457726E-3</v>
      </c>
      <c r="M183" s="15">
        <f t="shared" si="36"/>
        <v>-1.7800479932335161E-3</v>
      </c>
    </row>
    <row r="184" spans="1:13">
      <c r="A184" s="22">
        <v>3.64</v>
      </c>
      <c r="B184" s="23">
        <v>0</v>
      </c>
      <c r="C184" s="3">
        <f t="shared" si="26"/>
        <v>0.11522391427462239</v>
      </c>
      <c r="D184" s="3">
        <f t="shared" si="27"/>
        <v>-1.7415610197703883E-2</v>
      </c>
      <c r="E184" s="3">
        <f t="shared" si="28"/>
        <v>-1.798175809632864E-2</v>
      </c>
      <c r="F184" s="3">
        <f t="shared" si="29"/>
        <v>-6.7020186802692408E-3</v>
      </c>
      <c r="G184" s="3">
        <f t="shared" si="30"/>
        <v>1.7256544397995974E-3</v>
      </c>
      <c r="H184" s="3">
        <f t="shared" si="31"/>
        <v>4.2500162368680622E-3</v>
      </c>
      <c r="I184" s="3">
        <f t="shared" si="32"/>
        <v>2.5084861800799951E-3</v>
      </c>
      <c r="J184" s="12">
        <f t="shared" si="33"/>
        <v>-1.8512040960799253E-2</v>
      </c>
      <c r="K184" s="12">
        <f t="shared" si="34"/>
        <v>-5.3028286447061312E-4</v>
      </c>
      <c r="L184" s="12">
        <f t="shared" si="35"/>
        <v>4.446081375999042E-3</v>
      </c>
      <c r="M184" s="15">
        <f t="shared" si="36"/>
        <v>-2.312421040949017E-3</v>
      </c>
    </row>
    <row r="185" spans="1:13">
      <c r="A185" s="22">
        <v>3.66</v>
      </c>
      <c r="B185" s="23">
        <v>0</v>
      </c>
      <c r="C185" s="3">
        <f t="shared" si="26"/>
        <v>0.10800566527584518</v>
      </c>
      <c r="D185" s="3">
        <f t="shared" si="27"/>
        <v>-2.0452889451086375E-2</v>
      </c>
      <c r="E185" s="3">
        <f t="shared" si="28"/>
        <v>-1.8180313209942133E-2</v>
      </c>
      <c r="F185" s="3">
        <f t="shared" si="29"/>
        <v>-5.4115286204216391E-3</v>
      </c>
      <c r="G185" s="3">
        <f t="shared" si="30"/>
        <v>2.9219399042618791E-3</v>
      </c>
      <c r="H185" s="3">
        <f t="shared" si="31"/>
        <v>4.443250572607191E-3</v>
      </c>
      <c r="I185" s="3">
        <f t="shared" si="32"/>
        <v>1.8333582507154306E-3</v>
      </c>
      <c r="J185" s="12">
        <f t="shared" si="33"/>
        <v>-1.6991576099390573E-2</v>
      </c>
      <c r="K185" s="12">
        <f t="shared" si="34"/>
        <v>1.1887371105515632E-3</v>
      </c>
      <c r="L185" s="12">
        <f t="shared" si="35"/>
        <v>3.6783258267113206E-3</v>
      </c>
      <c r="M185" s="15">
        <f t="shared" si="36"/>
        <v>-2.5982829966113008E-3</v>
      </c>
    </row>
    <row r="186" spans="1:13">
      <c r="A186" s="22">
        <v>3.68</v>
      </c>
      <c r="B186" s="23">
        <v>0</v>
      </c>
      <c r="C186" s="3">
        <f t="shared" si="26"/>
        <v>0.1006146302526064</v>
      </c>
      <c r="D186" s="3">
        <f t="shared" si="27"/>
        <v>-2.3359340009619603E-2</v>
      </c>
      <c r="E186" s="3">
        <f t="shared" si="28"/>
        <v>-1.8117385818388704E-2</v>
      </c>
      <c r="F186" s="3">
        <f t="shared" si="29"/>
        <v>-3.9827987174273789E-3</v>
      </c>
      <c r="G186" s="3">
        <f t="shared" si="30"/>
        <v>4.0017368454558101E-3</v>
      </c>
      <c r="H186" s="3">
        <f t="shared" si="31"/>
        <v>4.381779789044713E-3</v>
      </c>
      <c r="I186" s="3">
        <f t="shared" si="32"/>
        <v>1.0154316543639764E-3</v>
      </c>
      <c r="J186" s="12">
        <f t="shared" si="33"/>
        <v>-1.5330057737058006E-2</v>
      </c>
      <c r="K186" s="12">
        <f t="shared" si="34"/>
        <v>2.7873280813306978E-3</v>
      </c>
      <c r="L186" s="12">
        <f t="shared" si="35"/>
        <v>2.7683899533022666E-3</v>
      </c>
      <c r="M186" s="15">
        <f t="shared" si="36"/>
        <v>-2.6288214901064172E-3</v>
      </c>
    </row>
    <row r="187" spans="1:13">
      <c r="A187" s="22">
        <v>3.7</v>
      </c>
      <c r="B187" s="23">
        <v>0</v>
      </c>
      <c r="C187" s="3">
        <f t="shared" si="26"/>
        <v>9.306263328427318E-2</v>
      </c>
      <c r="D187" s="3">
        <f t="shared" si="27"/>
        <v>-2.6116370508297359E-2</v>
      </c>
      <c r="E187" s="3">
        <f t="shared" si="28"/>
        <v>-1.7793880989243203E-2</v>
      </c>
      <c r="F187" s="3">
        <f t="shared" si="29"/>
        <v>-2.452326495653885E-3</v>
      </c>
      <c r="G187" s="3">
        <f t="shared" si="30"/>
        <v>4.9219971668322485E-3</v>
      </c>
      <c r="H187" s="3">
        <f t="shared" si="31"/>
        <v>4.0691276404692944E-3</v>
      </c>
      <c r="I187" s="3">
        <f t="shared" si="32"/>
        <v>1.184139766033741E-4</v>
      </c>
      <c r="J187" s="12">
        <f t="shared" si="33"/>
        <v>-1.3554447046431828E-2</v>
      </c>
      <c r="K187" s="12">
        <f t="shared" si="34"/>
        <v>4.2394339428113714E-3</v>
      </c>
      <c r="L187" s="12">
        <f t="shared" si="35"/>
        <v>1.7697632716330083E-3</v>
      </c>
      <c r="M187" s="15">
        <f t="shared" si="36"/>
        <v>-2.4177783454396584E-3</v>
      </c>
    </row>
    <row r="188" spans="1:13">
      <c r="A188" s="22">
        <v>3.72</v>
      </c>
      <c r="B188" s="23">
        <v>0</v>
      </c>
      <c r="C188" s="3">
        <f t="shared" si="26"/>
        <v>8.5361755954988044E-2</v>
      </c>
      <c r="D188" s="3">
        <f t="shared" si="27"/>
        <v>-2.870634536058482E-2</v>
      </c>
      <c r="E188" s="3">
        <f t="shared" si="28"/>
        <v>-1.7214451604564491E-2</v>
      </c>
      <c r="F188" s="3">
        <f t="shared" si="29"/>
        <v>-8.5920853108153344E-4</v>
      </c>
      <c r="G188" s="3">
        <f t="shared" si="30"/>
        <v>5.6460329934273574E-3</v>
      </c>
      <c r="H188" s="3">
        <f t="shared" si="31"/>
        <v>3.5232166143710276E-3</v>
      </c>
      <c r="I188" s="3">
        <f t="shared" si="32"/>
        <v>-7.8782686199062237E-4</v>
      </c>
      <c r="J188" s="12">
        <f t="shared" si="33"/>
        <v>-1.1691047945256119E-2</v>
      </c>
      <c r="K188" s="12">
        <f t="shared" si="34"/>
        <v>5.523403659308368E-3</v>
      </c>
      <c r="L188" s="12">
        <f t="shared" si="35"/>
        <v>7.3657919696254459E-4</v>
      </c>
      <c r="M188" s="15">
        <f t="shared" si="36"/>
        <v>-1.9988105554178612E-3</v>
      </c>
    </row>
    <row r="189" spans="1:13">
      <c r="A189" s="22">
        <v>3.74</v>
      </c>
      <c r="B189" s="23">
        <v>0</v>
      </c>
      <c r="C189" s="3">
        <f t="shared" si="26"/>
        <v>7.7524318025711692E-2</v>
      </c>
      <c r="D189" s="3">
        <f t="shared" si="27"/>
        <v>-3.1112697565989104E-2</v>
      </c>
      <c r="E189" s="3">
        <f t="shared" si="28"/>
        <v>-1.6387431439756923E-2</v>
      </c>
      <c r="F189" s="3">
        <f t="shared" si="29"/>
        <v>7.5585828766831472E-4</v>
      </c>
      <c r="G189" s="3">
        <f t="shared" si="30"/>
        <v>6.144979301661929E-3</v>
      </c>
      <c r="H189" s="3">
        <f t="shared" si="31"/>
        <v>2.7753405418670446E-3</v>
      </c>
      <c r="I189" s="3">
        <f t="shared" si="32"/>
        <v>-1.6327045569301474E-3</v>
      </c>
      <c r="J189" s="12">
        <f t="shared" si="33"/>
        <v>-9.7653763261169105E-3</v>
      </c>
      <c r="K189" s="12">
        <f t="shared" si="34"/>
        <v>6.6220551136400123E-3</v>
      </c>
      <c r="L189" s="12">
        <f t="shared" si="35"/>
        <v>-2.7878247569022852E-4</v>
      </c>
      <c r="M189" s="15">
        <f t="shared" si="36"/>
        <v>-1.4214184606271274E-3</v>
      </c>
    </row>
    <row r="190" spans="1:13">
      <c r="A190" s="22">
        <v>3.76</v>
      </c>
      <c r="B190" s="23">
        <v>0</v>
      </c>
      <c r="C190" s="3">
        <f t="shared" si="26"/>
        <v>6.9562857725233504E-2</v>
      </c>
      <c r="D190" s="3">
        <f t="shared" si="27"/>
        <v>-3.3320034682325715E-2</v>
      </c>
      <c r="E190" s="3">
        <f t="shared" si="28"/>
        <v>-1.5324715301143198E-2</v>
      </c>
      <c r="F190" s="3">
        <f t="shared" si="29"/>
        <v>2.3516163789849857E-3</v>
      </c>
      <c r="G190" s="3">
        <f t="shared" si="30"/>
        <v>6.398944676742767E-3</v>
      </c>
      <c r="H190" s="3">
        <f t="shared" si="31"/>
        <v>1.8683707085527376E-3</v>
      </c>
      <c r="I190" s="3">
        <f t="shared" si="32"/>
        <v>-2.3504123251943906E-3</v>
      </c>
      <c r="J190" s="12">
        <f t="shared" si="33"/>
        <v>-7.8020357234884971E-3</v>
      </c>
      <c r="K190" s="12">
        <f t="shared" si="34"/>
        <v>7.5226795776546992E-3</v>
      </c>
      <c r="L190" s="12">
        <f t="shared" si="35"/>
        <v>-1.2278814780730535E-3</v>
      </c>
      <c r="M190" s="15">
        <f t="shared" si="36"/>
        <v>-7.4583986143140005E-4</v>
      </c>
    </row>
    <row r="191" spans="1:13">
      <c r="A191" s="22">
        <v>3.78</v>
      </c>
      <c r="B191" s="23">
        <v>0</v>
      </c>
      <c r="C191" s="3">
        <f t="shared" si="26"/>
        <v>6.1490111691679644E-2</v>
      </c>
      <c r="D191" s="3">
        <f t="shared" si="27"/>
        <v>-3.5314237284820409E-2</v>
      </c>
      <c r="E191" s="3">
        <f t="shared" si="28"/>
        <v>-1.4041587946196745E-2</v>
      </c>
      <c r="F191" s="3">
        <f t="shared" si="29"/>
        <v>3.8873014110656734E-3</v>
      </c>
      <c r="G191" s="3">
        <f t="shared" si="30"/>
        <v>6.3978043205995165E-3</v>
      </c>
      <c r="H191" s="3">
        <f t="shared" si="31"/>
        <v>8.5429829876986494E-4</v>
      </c>
      <c r="I191" s="3">
        <f t="shared" si="32"/>
        <v>-2.8850485378713073E-3</v>
      </c>
      <c r="J191" s="12">
        <f t="shared" si="33"/>
        <v>-5.8246001269504979E-3</v>
      </c>
      <c r="K191" s="12">
        <f t="shared" si="34"/>
        <v>8.2169878192462475E-3</v>
      </c>
      <c r="L191" s="12">
        <f t="shared" si="35"/>
        <v>-2.0681179124189403E-3</v>
      </c>
      <c r="M191" s="15">
        <f t="shared" si="36"/>
        <v>-3.7367673317498934E-5</v>
      </c>
    </row>
    <row r="192" spans="1:13">
      <c r="A192" s="22">
        <v>3.8</v>
      </c>
      <c r="B192" s="23">
        <v>0</v>
      </c>
      <c r="C192" s="3">
        <f t="shared" si="26"/>
        <v>5.3318994596609985E-2</v>
      </c>
      <c r="D192" s="3">
        <f t="shared" si="27"/>
        <v>-3.7082549282243409E-2</v>
      </c>
      <c r="E192" s="3">
        <f t="shared" si="28"/>
        <v>-1.255650424702821E-2</v>
      </c>
      <c r="F192" s="3">
        <f t="shared" si="29"/>
        <v>5.3236836444322264E-3</v>
      </c>
      <c r="G192" s="3">
        <f t="shared" si="30"/>
        <v>6.1416036956329833E-3</v>
      </c>
      <c r="H192" s="3">
        <f t="shared" si="31"/>
        <v>-2.0874594965939741E-4</v>
      </c>
      <c r="I192" s="3">
        <f t="shared" si="32"/>
        <v>-3.1949708490291392E-3</v>
      </c>
      <c r="J192" s="12">
        <f t="shared" si="33"/>
        <v>-3.8555046019353445E-3</v>
      </c>
      <c r="K192" s="12">
        <f t="shared" si="34"/>
        <v>8.7009996450928655E-3</v>
      </c>
      <c r="L192" s="12">
        <f t="shared" si="35"/>
        <v>-2.7642876949723443E-3</v>
      </c>
      <c r="M192" s="15">
        <f t="shared" si="36"/>
        <v>6.3942910371619227E-4</v>
      </c>
    </row>
    <row r="193" spans="1:13">
      <c r="A193" s="22">
        <v>3.82</v>
      </c>
      <c r="B193" s="23">
        <v>0</v>
      </c>
      <c r="C193" s="3">
        <f t="shared" si="26"/>
        <v>4.5062578484297969E-2</v>
      </c>
      <c r="D193" s="3">
        <f t="shared" si="27"/>
        <v>-3.8613659512362009E-2</v>
      </c>
      <c r="E193" s="3">
        <f t="shared" si="28"/>
        <v>-1.0890823758973921E-2</v>
      </c>
      <c r="F193" s="3">
        <f t="shared" si="29"/>
        <v>6.6240700726224932E-3</v>
      </c>
      <c r="G193" s="3">
        <f t="shared" si="30"/>
        <v>5.6405567122727786E-3</v>
      </c>
      <c r="H193" s="3">
        <f t="shared" si="31"/>
        <v>-1.2598240347713413E-3</v>
      </c>
      <c r="I193" s="3">
        <f t="shared" si="32"/>
        <v>-3.2560396815363621E-3</v>
      </c>
      <c r="J193" s="12">
        <f t="shared" si="33"/>
        <v>-1.9159443277919214E-3</v>
      </c>
      <c r="K193" s="12">
        <f t="shared" si="34"/>
        <v>8.9748794311819997E-3</v>
      </c>
      <c r="L193" s="12">
        <f t="shared" si="35"/>
        <v>-3.2897473537132731E-3</v>
      </c>
      <c r="M193" s="15">
        <f t="shared" si="36"/>
        <v>1.2261163625944308E-3</v>
      </c>
    </row>
    <row r="194" spans="1:13">
      <c r="A194" s="22">
        <v>3.84</v>
      </c>
      <c r="B194" s="23">
        <v>0</v>
      </c>
      <c r="C194" s="3">
        <f t="shared" si="26"/>
        <v>3.6734071859248457E-2</v>
      </c>
      <c r="D194" s="3">
        <f t="shared" si="27"/>
        <v>-3.9897774094778217E-2</v>
      </c>
      <c r="E194" s="3">
        <f t="shared" si="28"/>
        <v>-9.0685035119153368E-3</v>
      </c>
      <c r="F194" s="3">
        <f t="shared" si="29"/>
        <v>7.755241760937566E-3</v>
      </c>
      <c r="G194" s="3">
        <f t="shared" si="30"/>
        <v>4.914638532600251E-3</v>
      </c>
      <c r="H194" s="3">
        <f t="shared" si="31"/>
        <v>-2.2386839035500169E-3</v>
      </c>
      <c r="I194" s="3">
        <f t="shared" si="32"/>
        <v>-3.0634984375632417E-3</v>
      </c>
      <c r="J194" s="12">
        <f t="shared" si="33"/>
        <v>-2.5782607633965948E-5</v>
      </c>
      <c r="K194" s="12">
        <f t="shared" si="34"/>
        <v>9.0427209042813709E-3</v>
      </c>
      <c r="L194" s="12">
        <f t="shared" si="35"/>
        <v>-3.6271593892564461E-3</v>
      </c>
      <c r="M194" s="15">
        <f t="shared" si="36"/>
        <v>1.6750229518568121E-3</v>
      </c>
    </row>
    <row r="195" spans="1:13">
      <c r="A195" s="22">
        <v>3.86</v>
      </c>
      <c r="B195" s="23">
        <v>0</v>
      </c>
      <c r="C195" s="3">
        <f t="shared" ref="C195:C258" si="37">((2/PI())*(COS(2*1*A195)/(4*(1^2)-1)))</f>
        <v>2.8346798555408198E-2</v>
      </c>
      <c r="D195" s="3">
        <f t="shared" ref="D195:D258" si="38">((2/PI())*(COS(2*2*A195)/(4*(2^2)-1)))</f>
        <v>-4.0926679078340744E-2</v>
      </c>
      <c r="E195" s="3">
        <f t="shared" ref="E195:E258" si="39">((2/PI())*(COS(2*3*A195)/(4*(3^2)-1)))</f>
        <v>-7.1157534428273987E-3</v>
      </c>
      <c r="F195" s="3">
        <f t="shared" ref="F195:F258" si="40">((2/PI())*(COS(2*4*A195)/(4*(4^2)-1)))</f>
        <v>8.6883024385207182E-3</v>
      </c>
      <c r="G195" s="3">
        <f t="shared" ref="G195:G258" si="41">((2/PI())*(COS(2*5*A195)/(4*(5^2)-1)))</f>
        <v>3.992789223671675E-3</v>
      </c>
      <c r="H195" s="3">
        <f t="shared" ref="H195:H258" si="42">((2/PI())*(COS(2*6*A195)/(4*(6^2)-1)))</f>
        <v>-3.089213343644876E-3</v>
      </c>
      <c r="I195" s="3">
        <f t="shared" ref="I195:I258" si="43">((2/PI())*(COS(2*7*A195)/(4*(7^2)-1)))</f>
        <v>-2.6323439858170422E-3</v>
      </c>
      <c r="J195" s="12">
        <f t="shared" ref="J195:J258" si="44">(1/PI())+(1/2)*SIN(A195)-SUM(C195:D195)</f>
        <v>1.7965316542707666E-3</v>
      </c>
      <c r="K195" s="12">
        <f t="shared" ref="K195:K258" si="45">(1/PI())+(1/2)*SIN(A195)-SUM(C195:E195)</f>
        <v>8.9122850970981653E-3</v>
      </c>
      <c r="L195" s="12">
        <f t="shared" ref="L195:L258" si="46">(1/PI())+(1/2)*SIN(A195)-SUM(C195:G195)</f>
        <v>-3.7688065650942279E-3</v>
      </c>
      <c r="M195" s="15">
        <f t="shared" ref="M195:M258" si="47">(1/PI())+(1/2)*SIN(A195)-SUM(C195:I195)</f>
        <v>1.9527507643676903E-3</v>
      </c>
    </row>
    <row r="196" spans="1:13">
      <c r="A196" s="22">
        <v>3.88</v>
      </c>
      <c r="B196" s="23">
        <v>0</v>
      </c>
      <c r="C196" s="3">
        <f t="shared" si="37"/>
        <v>1.99141764208738E-2</v>
      </c>
      <c r="D196" s="3">
        <f t="shared" si="38"/>
        <v>-4.1693792982401313E-2</v>
      </c>
      <c r="E196" s="3">
        <f t="shared" si="39"/>
        <v>-5.0606594253765052E-3</v>
      </c>
      <c r="F196" s="3">
        <f t="shared" si="40"/>
        <v>9.3994166661157241E-3</v>
      </c>
      <c r="G196" s="3">
        <f t="shared" si="41"/>
        <v>2.9117600083703584E-3</v>
      </c>
      <c r="H196" s="3">
        <f t="shared" si="42"/>
        <v>-3.7626565626537414E-3</v>
      </c>
      <c r="I196" s="3">
        <f t="shared" si="43"/>
        <v>-1.9961585685849951E-3</v>
      </c>
      <c r="J196" s="12">
        <f t="shared" si="44"/>
        <v>3.5340365735373677E-3</v>
      </c>
      <c r="K196" s="12">
        <f t="shared" si="45"/>
        <v>8.5946959989138746E-3</v>
      </c>
      <c r="L196" s="12">
        <f t="shared" si="46"/>
        <v>-3.7164806755722105E-3</v>
      </c>
      <c r="M196" s="15">
        <f t="shared" si="47"/>
        <v>2.0423344556665286E-3</v>
      </c>
    </row>
    <row r="197" spans="1:13">
      <c r="A197" s="22">
        <v>3.9</v>
      </c>
      <c r="B197" s="23">
        <v>0</v>
      </c>
      <c r="C197" s="3">
        <f t="shared" si="37"/>
        <v>1.1449695852197067E-2</v>
      </c>
      <c r="D197" s="3">
        <f t="shared" si="38"/>
        <v>-4.2194208895830865E-2</v>
      </c>
      <c r="E197" s="3">
        <f t="shared" si="39"/>
        <v>-2.9327793184307808E-3</v>
      </c>
      <c r="F197" s="3">
        <f t="shared" si="40"/>
        <v>9.870418722689317E-3</v>
      </c>
      <c r="G197" s="3">
        <f t="shared" si="41"/>
        <v>1.7146481101253299E-3</v>
      </c>
      <c r="H197" s="3">
        <f t="shared" si="42"/>
        <v>-4.2204090676186785E-3</v>
      </c>
      <c r="I197" s="3">
        <f t="shared" si="43"/>
        <v>-1.2044941103214644E-3</v>
      </c>
      <c r="J197" s="12">
        <f t="shared" si="44"/>
        <v>5.1713196354376059E-3</v>
      </c>
      <c r="K197" s="12">
        <f t="shared" si="45"/>
        <v>8.1040989538683841E-3</v>
      </c>
      <c r="L197" s="12">
        <f t="shared" si="46"/>
        <v>-3.4809678789462645E-3</v>
      </c>
      <c r="M197" s="15">
        <f t="shared" si="47"/>
        <v>1.9439352989938791E-3</v>
      </c>
    </row>
    <row r="198" spans="1:13">
      <c r="A198" s="22">
        <v>3.92</v>
      </c>
      <c r="B198" s="23">
        <v>0</v>
      </c>
      <c r="C198" s="3">
        <f t="shared" si="37"/>
        <v>2.9668982126283324E-3</v>
      </c>
      <c r="D198" s="3">
        <f t="shared" si="38"/>
        <v>-4.2424725864505436E-2</v>
      </c>
      <c r="E198" s="3">
        <f t="shared" si="39"/>
        <v>-7.6271784340682235E-4</v>
      </c>
      <c r="F198" s="3">
        <f t="shared" si="40"/>
        <v>1.0089276656645274E-2</v>
      </c>
      <c r="G198" s="3">
        <f t="shared" si="41"/>
        <v>4.4917860261460877E-4</v>
      </c>
      <c r="H198" s="3">
        <f t="shared" si="42"/>
        <v>-4.4362306309220119E-3</v>
      </c>
      <c r="I198" s="3">
        <f t="shared" si="43"/>
        <v>-3.1901266169050092E-4</v>
      </c>
      <c r="J198" s="12">
        <f t="shared" si="44"/>
        <v>6.6945694702650813E-3</v>
      </c>
      <c r="K198" s="12">
        <f t="shared" si="45"/>
        <v>7.4572873136719009E-3</v>
      </c>
      <c r="L198" s="12">
        <f t="shared" si="46"/>
        <v>-3.0811679455879822E-3</v>
      </c>
      <c r="M198" s="15">
        <f t="shared" si="47"/>
        <v>1.6740753470245312E-3</v>
      </c>
    </row>
    <row r="199" spans="1:13">
      <c r="A199" s="22">
        <v>3.94</v>
      </c>
      <c r="B199" s="23">
        <v>0</v>
      </c>
      <c r="C199" s="3">
        <f t="shared" si="37"/>
        <v>-5.5206458311760779E-3</v>
      </c>
      <c r="D199" s="3">
        <f t="shared" si="38"/>
        <v>-4.2383869366488899E-2</v>
      </c>
      <c r="E199" s="3">
        <f t="shared" si="39"/>
        <v>1.4183135951225205E-3</v>
      </c>
      <c r="F199" s="3">
        <f t="shared" si="40"/>
        <v>1.0050399647240769E-2</v>
      </c>
      <c r="G199" s="3">
        <f t="shared" si="41"/>
        <v>-8.3419823831726401E-4</v>
      </c>
      <c r="H199" s="3">
        <f t="shared" si="42"/>
        <v>-4.3977494864139736E-3</v>
      </c>
      <c r="I199" s="3">
        <f t="shared" si="43"/>
        <v>5.9131640350618597E-4</v>
      </c>
      <c r="J199" s="12">
        <f t="shared" si="44"/>
        <v>8.0916168194704041E-3</v>
      </c>
      <c r="K199" s="12">
        <f t="shared" si="45"/>
        <v>6.673303224347886E-3</v>
      </c>
      <c r="L199" s="12">
        <f t="shared" si="46"/>
        <v>-2.5428981845756204E-3</v>
      </c>
      <c r="M199" s="15">
        <f t="shared" si="47"/>
        <v>1.2635348983321623E-3</v>
      </c>
    </row>
    <row r="200" spans="1:13">
      <c r="A200" s="22">
        <v>3.96</v>
      </c>
      <c r="B200" s="23">
        <v>0</v>
      </c>
      <c r="C200" s="3">
        <f t="shared" si="37"/>
        <v>-1.3999358019325574E-2</v>
      </c>
      <c r="D200" s="3">
        <f t="shared" si="38"/>
        <v>-4.2071900743941487E-2</v>
      </c>
      <c r="E200" s="3">
        <f t="shared" si="39"/>
        <v>3.5789458145799235E-3</v>
      </c>
      <c r="F200" s="3">
        <f t="shared" si="40"/>
        <v>9.7547808245244515E-3</v>
      </c>
      <c r="G200" s="3">
        <f t="shared" si="41"/>
        <v>-2.0843182279522399E-3</v>
      </c>
      <c r="H200" s="3">
        <f t="shared" si="42"/>
        <v>-4.1071715291578006E-3</v>
      </c>
      <c r="I200" s="3">
        <f t="shared" si="43"/>
        <v>1.455588352394473E-3</v>
      </c>
      <c r="J200" s="12">
        <f t="shared" si="44"/>
        <v>9.3519645274079827E-3</v>
      </c>
      <c r="K200" s="12">
        <f t="shared" si="45"/>
        <v>5.7730187128280583E-3</v>
      </c>
      <c r="L200" s="12">
        <f t="shared" si="46"/>
        <v>-1.8974438837441529E-3</v>
      </c>
      <c r="M200" s="15">
        <f t="shared" si="47"/>
        <v>7.5413929301917232E-4</v>
      </c>
    </row>
    <row r="201" spans="1:13">
      <c r="A201" s="22">
        <v>3.98</v>
      </c>
      <c r="B201" s="23">
        <v>0</v>
      </c>
      <c r="C201" s="3">
        <f t="shared" si="37"/>
        <v>-2.2455674221014583E-2</v>
      </c>
      <c r="D201" s="3">
        <f t="shared" si="38"/>
        <v>-4.1490815531421713E-2</v>
      </c>
      <c r="E201" s="3">
        <f t="shared" si="39"/>
        <v>5.6881030288135383E-3</v>
      </c>
      <c r="F201" s="3">
        <f t="shared" si="40"/>
        <v>9.2099718993990977E-3</v>
      </c>
      <c r="G201" s="3">
        <f t="shared" si="41"/>
        <v>-3.2513430272852395E-3</v>
      </c>
      <c r="H201" s="3">
        <f t="shared" si="42"/>
        <v>-3.5811538645901218E-3</v>
      </c>
      <c r="I201" s="3">
        <f t="shared" si="43"/>
        <v>2.2064858005148595E-3</v>
      </c>
      <c r="J201" s="12">
        <f t="shared" si="44"/>
        <v>1.0466806464089679E-2</v>
      </c>
      <c r="K201" s="12">
        <f t="shared" si="45"/>
        <v>4.7787034352761437E-3</v>
      </c>
      <c r="L201" s="12">
        <f t="shared" si="46"/>
        <v>-1.1799254368377102E-3</v>
      </c>
      <c r="M201" s="15">
        <f t="shared" si="47"/>
        <v>1.9474262723755131E-4</v>
      </c>
    </row>
    <row r="202" spans="1:13">
      <c r="A202" s="22">
        <v>4</v>
      </c>
      <c r="B202" s="23">
        <v>0</v>
      </c>
      <c r="C202" s="3">
        <f t="shared" si="37"/>
        <v>-3.0876066134238316E-2</v>
      </c>
      <c r="D202" s="3">
        <f t="shared" si="38"/>
        <v>-4.0644330691275293E-2</v>
      </c>
      <c r="E202" s="3">
        <f t="shared" si="39"/>
        <v>7.7154498026853046E-3</v>
      </c>
      <c r="F202" s="3">
        <f t="shared" si="40"/>
        <v>8.4298902518948147E-3</v>
      </c>
      <c r="G202" s="3">
        <f t="shared" si="41"/>
        <v>-4.2887470403266559E-3</v>
      </c>
      <c r="H202" s="3">
        <f t="shared" si="42"/>
        <v>-2.8498499557711725E-3</v>
      </c>
      <c r="I202" s="3">
        <f t="shared" si="43"/>
        <v>2.7855220038861274E-3</v>
      </c>
      <c r="J202" s="12">
        <f t="shared" si="44"/>
        <v>1.1429035355340206E-2</v>
      </c>
      <c r="K202" s="12">
        <f t="shared" si="45"/>
        <v>3.7135855526548994E-3</v>
      </c>
      <c r="L202" s="12">
        <f t="shared" si="46"/>
        <v>-4.2755765891325931E-4</v>
      </c>
      <c r="M202" s="15">
        <f t="shared" si="47"/>
        <v>-3.6322970702820645E-4</v>
      </c>
    </row>
    <row r="203" spans="1:13">
      <c r="A203" s="22">
        <v>4.0199999999999996</v>
      </c>
      <c r="B203" s="23">
        <v>0</v>
      </c>
      <c r="C203" s="3">
        <f t="shared" si="37"/>
        <v>-3.9247062928189892E-2</v>
      </c>
      <c r="D203" s="3">
        <f t="shared" si="38"/>
        <v>-3.9537860837760577E-2</v>
      </c>
      <c r="E203" s="3">
        <f t="shared" si="39"/>
        <v>9.6318273583923617E-3</v>
      </c>
      <c r="F203" s="3">
        <f t="shared" si="40"/>
        <v>7.4344634056665226E-3</v>
      </c>
      <c r="G203" s="3">
        <f t="shared" si="41"/>
        <v>-5.1551722427941246E-3</v>
      </c>
      <c r="H203" s="3">
        <f t="shared" si="42"/>
        <v>-1.9551811047517375E-3</v>
      </c>
      <c r="I203" s="3">
        <f t="shared" si="43"/>
        <v>3.14759634022329E-3</v>
      </c>
      <c r="J203" s="12">
        <f t="shared" si="44"/>
        <v>1.2233239567729259E-2</v>
      </c>
      <c r="K203" s="12">
        <f t="shared" si="45"/>
        <v>2.6014122093368924E-3</v>
      </c>
      <c r="L203" s="12">
        <f t="shared" si="46"/>
        <v>3.2212104646449358E-4</v>
      </c>
      <c r="M203" s="15">
        <f t="shared" si="47"/>
        <v>-8.7029418900706756E-4</v>
      </c>
    </row>
    <row r="204" spans="1:13">
      <c r="A204" s="22">
        <v>4.04</v>
      </c>
      <c r="B204" s="23">
        <v>0</v>
      </c>
      <c r="C204" s="3">
        <f t="shared" si="37"/>
        <v>-4.755527279371697E-2</v>
      </c>
      <c r="D204" s="3">
        <f t="shared" si="38"/>
        <v>-3.8178483601995168E-2</v>
      </c>
      <c r="E204" s="3">
        <f t="shared" si="39"/>
        <v>1.1409672958245739E-2</v>
      </c>
      <c r="F204" s="3">
        <f t="shared" si="40"/>
        <v>6.2491199707684804E-3</v>
      </c>
      <c r="G204" s="3">
        <f t="shared" si="41"/>
        <v>-5.8160769960281661E-3</v>
      </c>
      <c r="H204" s="3">
        <f t="shared" si="42"/>
        <v>-9.484333537457839E-4</v>
      </c>
      <c r="I204" s="3">
        <f t="shared" si="43"/>
        <v>3.2645071568712281E-3</v>
      </c>
      <c r="J204" s="12">
        <f t="shared" si="44"/>
        <v>1.2875688966176427E-2</v>
      </c>
      <c r="K204" s="12">
        <f t="shared" si="45"/>
        <v>1.4660160079306844E-3</v>
      </c>
      <c r="L204" s="12">
        <f t="shared" si="46"/>
        <v>1.0329730331903736E-3</v>
      </c>
      <c r="M204" s="15">
        <f t="shared" si="47"/>
        <v>-1.2831007699350694E-3</v>
      </c>
    </row>
    <row r="205" spans="1:13">
      <c r="A205" s="22">
        <v>4.0599999999999996</v>
      </c>
      <c r="B205" s="23">
        <v>0</v>
      </c>
      <c r="C205" s="3">
        <f t="shared" si="37"/>
        <v>-5.5787404367357532E-2</v>
      </c>
      <c r="D205" s="3">
        <f t="shared" si="38"/>
        <v>-3.6574894359270207E-2</v>
      </c>
      <c r="E205" s="3">
        <f t="shared" si="39"/>
        <v>1.3023416332036932E-2</v>
      </c>
      <c r="F205" s="3">
        <f t="shared" si="40"/>
        <v>4.9041400587938226E-3</v>
      </c>
      <c r="G205" s="3">
        <f t="shared" si="41"/>
        <v>-6.2451131131228445E-3</v>
      </c>
      <c r="H205" s="3">
        <f t="shared" si="42"/>
        <v>1.1268243853258187E-4</v>
      </c>
      <c r="I205" s="3">
        <f t="shared" si="43"/>
        <v>3.1271483728077614E-3</v>
      </c>
      <c r="J205" s="12">
        <f t="shared" si="44"/>
        <v>1.3354310031720024E-2</v>
      </c>
      <c r="K205" s="12">
        <f t="shared" si="45"/>
        <v>3.3089369968308802E-4</v>
      </c>
      <c r="L205" s="12">
        <f t="shared" si="46"/>
        <v>1.6718667540121107E-3</v>
      </c>
      <c r="M205" s="15">
        <f t="shared" si="47"/>
        <v>-1.5679640573282444E-3</v>
      </c>
    </row>
    <row r="206" spans="1:13">
      <c r="A206" s="22">
        <v>4.08</v>
      </c>
      <c r="B206" s="23">
        <v>0</v>
      </c>
      <c r="C206" s="3">
        <f t="shared" si="37"/>
        <v>-6.3930287994688903E-2</v>
      </c>
      <c r="D206" s="3">
        <f t="shared" si="38"/>
        <v>-3.4737350608321928E-2</v>
      </c>
      <c r="E206" s="3">
        <f t="shared" si="39"/>
        <v>1.444984744728741E-2</v>
      </c>
      <c r="F206" s="3">
        <f t="shared" si="40"/>
        <v>3.4338817643046831E-3</v>
      </c>
      <c r="G206" s="3">
        <f t="shared" si="41"/>
        <v>-6.4251762779913837E-3</v>
      </c>
      <c r="H206" s="3">
        <f t="shared" si="42"/>
        <v>1.1673388170370675E-3</v>
      </c>
      <c r="I206" s="3">
        <f t="shared" si="43"/>
        <v>2.7462187433119124E-3</v>
      </c>
      <c r="J206" s="12">
        <f t="shared" si="44"/>
        <v>1.3668650495181262E-2</v>
      </c>
      <c r="K206" s="12">
        <f t="shared" si="45"/>
        <v>-7.811969521061557E-4</v>
      </c>
      <c r="L206" s="12">
        <f t="shared" si="46"/>
        <v>2.2100975615805402E-3</v>
      </c>
      <c r="M206" s="15">
        <f t="shared" si="47"/>
        <v>-1.7034599987684335E-3</v>
      </c>
    </row>
    <row r="207" spans="1:13">
      <c r="A207" s="22">
        <v>4.0999999999999996</v>
      </c>
      <c r="B207" s="23">
        <v>0</v>
      </c>
      <c r="C207" s="3">
        <f t="shared" si="37"/>
        <v>-7.1970896798962486E-2</v>
      </c>
      <c r="D207" s="3">
        <f t="shared" si="38"/>
        <v>-3.267760635834515E-2</v>
      </c>
      <c r="E207" s="3">
        <f t="shared" si="39"/>
        <v>1.5668450332838799E-2</v>
      </c>
      <c r="F207" s="3">
        <f t="shared" si="40"/>
        <v>1.8759034724214782E-3</v>
      </c>
      <c r="G207" s="3">
        <f t="shared" si="41"/>
        <v>-6.3490879404726327E-3</v>
      </c>
      <c r="H207" s="3">
        <f t="shared" si="42"/>
        <v>2.155078606481287E-3</v>
      </c>
      <c r="I207" s="3">
        <f t="shared" si="43"/>
        <v>2.1513885432940471E-3</v>
      </c>
      <c r="J207" s="12">
        <f t="shared" si="44"/>
        <v>1.3819833808893206E-2</v>
      </c>
      <c r="K207" s="12">
        <f t="shared" si="45"/>
        <v>-1.8486165239455926E-3</v>
      </c>
      <c r="L207" s="12">
        <f t="shared" si="46"/>
        <v>2.6245679441055658E-3</v>
      </c>
      <c r="M207" s="15">
        <f t="shared" si="47"/>
        <v>-1.6818992056697735E-3</v>
      </c>
    </row>
    <row r="208" spans="1:13">
      <c r="A208" s="22">
        <v>4.12</v>
      </c>
      <c r="B208" s="23">
        <v>0</v>
      </c>
      <c r="C208" s="3">
        <f t="shared" si="37"/>
        <v>-7.9896367521330558E-2</v>
      </c>
      <c r="D208" s="3">
        <f t="shared" si="38"/>
        <v>-3.0408836943445511E-2</v>
      </c>
      <c r="E208" s="3">
        <f t="shared" si="39"/>
        <v>1.6661698154492116E-2</v>
      </c>
      <c r="F208" s="3">
        <f t="shared" si="40"/>
        <v>2.700044136023696E-4</v>
      </c>
      <c r="G208" s="3">
        <f t="shared" si="41"/>
        <v>-6.0198815024728285E-3</v>
      </c>
      <c r="H208" s="3">
        <f t="shared" si="42"/>
        <v>3.0192805614958963E-3</v>
      </c>
      <c r="I208" s="3">
        <f t="shared" si="43"/>
        <v>1.3889885755925034E-3</v>
      </c>
      <c r="J208" s="12">
        <f t="shared" si="44"/>
        <v>1.3810503842881322E-2</v>
      </c>
      <c r="K208" s="12">
        <f t="shared" si="45"/>
        <v>-2.8511943116107941E-3</v>
      </c>
      <c r="L208" s="12">
        <f t="shared" si="46"/>
        <v>2.8986827772596729E-3</v>
      </c>
      <c r="M208" s="15">
        <f t="shared" si="47"/>
        <v>-1.5095863598287157E-3</v>
      </c>
    </row>
    <row r="209" spans="1:13">
      <c r="A209" s="22">
        <v>4.1399999999999997</v>
      </c>
      <c r="B209" s="23">
        <v>0</v>
      </c>
      <c r="C209" s="3">
        <f t="shared" si="37"/>
        <v>-8.7694021099313541E-2</v>
      </c>
      <c r="D209" s="3">
        <f t="shared" si="38"/>
        <v>-2.7945554745464188E-2</v>
      </c>
      <c r="E209" s="3">
        <f t="shared" si="39"/>
        <v>1.7415305298701573E-2</v>
      </c>
      <c r="F209" s="3">
        <f t="shared" si="40"/>
        <v>-1.3427920249412144E-3</v>
      </c>
      <c r="G209" s="3">
        <f t="shared" si="41"/>
        <v>-5.4506813858040586E-3</v>
      </c>
      <c r="H209" s="3">
        <f t="shared" si="42"/>
        <v>3.7104051257457376E-3</v>
      </c>
      <c r="I209" s="3">
        <f t="shared" si="43"/>
        <v>5.1840150535540567E-4</v>
      </c>
      <c r="J209" s="12">
        <f t="shared" si="44"/>
        <v>1.3644760253471153E-2</v>
      </c>
      <c r="K209" s="12">
        <f t="shared" si="45"/>
        <v>-3.7705450452304168E-3</v>
      </c>
      <c r="L209" s="12">
        <f t="shared" si="46"/>
        <v>3.0229283655148487E-3</v>
      </c>
      <c r="M209" s="15">
        <f t="shared" si="47"/>
        <v>-1.2058782655862965E-3</v>
      </c>
    </row>
    <row r="210" spans="1:13">
      <c r="A210" s="22">
        <v>4.16</v>
      </c>
      <c r="B210" s="23">
        <v>0</v>
      </c>
      <c r="C210" s="3">
        <f t="shared" si="37"/>
        <v>-9.5351382950598043E-2</v>
      </c>
      <c r="D210" s="3">
        <f t="shared" si="38"/>
        <v>-2.5303516364258299E-2</v>
      </c>
      <c r="E210" s="3">
        <f t="shared" si="39"/>
        <v>1.7918432838672955E-2</v>
      </c>
      <c r="F210" s="3">
        <f t="shared" si="40"/>
        <v>-2.9212862594447842E-3</v>
      </c>
      <c r="G210" s="3">
        <f t="shared" si="41"/>
        <v>-4.6641798029030306E-3</v>
      </c>
      <c r="H210" s="3">
        <f t="shared" si="42"/>
        <v>4.1888342399490448E-3</v>
      </c>
      <c r="I210" s="3">
        <f t="shared" si="43"/>
        <v>-3.9256340369194187E-4</v>
      </c>
      <c r="J210" s="12">
        <f t="shared" si="44"/>
        <v>1.3328085030859804E-2</v>
      </c>
      <c r="K210" s="12">
        <f t="shared" si="45"/>
        <v>-4.5903478078131443E-3</v>
      </c>
      <c r="L210" s="12">
        <f t="shared" si="46"/>
        <v>2.9951182545346622E-3</v>
      </c>
      <c r="M210" s="15">
        <f t="shared" si="47"/>
        <v>-8.0115258172244741E-4</v>
      </c>
    </row>
    <row r="211" spans="1:13">
      <c r="A211" s="22">
        <v>4.18</v>
      </c>
      <c r="B211" s="23">
        <v>0</v>
      </c>
      <c r="C211" s="3">
        <f t="shared" si="37"/>
        <v>-0.10285620292970478</v>
      </c>
      <c r="D211" s="3">
        <f t="shared" si="38"/>
        <v>-2.2499621829233787E-2</v>
      </c>
      <c r="E211" s="3">
        <f t="shared" si="39"/>
        <v>1.8163844427702431E-2</v>
      </c>
      <c r="F211" s="3">
        <f t="shared" si="40"/>
        <v>-4.4251549708071592E-3</v>
      </c>
      <c r="G211" s="3">
        <f t="shared" si="41"/>
        <v>-3.6917320899307934E-3</v>
      </c>
      <c r="H211" s="3">
        <f t="shared" si="42"/>
        <v>4.4271424095001285E-3</v>
      </c>
      <c r="I211" s="3">
        <f t="shared" si="43"/>
        <v>-1.272951893355216E-3</v>
      </c>
      <c r="J211" s="12">
        <f t="shared" si="44"/>
        <v>1.2867260787358975E-2</v>
      </c>
      <c r="K211" s="12">
        <f t="shared" si="45"/>
        <v>-5.2965836403434524E-3</v>
      </c>
      <c r="L211" s="12">
        <f t="shared" si="46"/>
        <v>2.8203034203944932E-3</v>
      </c>
      <c r="M211" s="15">
        <f t="shared" si="47"/>
        <v>-3.3388709575041253E-4</v>
      </c>
    </row>
    <row r="212" spans="1:13">
      <c r="A212" s="22">
        <v>4.2</v>
      </c>
      <c r="B212" s="23">
        <v>0</v>
      </c>
      <c r="C212" s="3">
        <f t="shared" si="37"/>
        <v>-0.11019647492561069</v>
      </c>
      <c r="D212" s="3">
        <f t="shared" si="38"/>
        <v>-1.9551806496829371E-2</v>
      </c>
      <c r="E212" s="3">
        <f t="shared" si="39"/>
        <v>1.814801037758525E-2</v>
      </c>
      <c r="F212" s="3">
        <f t="shared" si="40"/>
        <v>-5.815981181247488E-3</v>
      </c>
      <c r="G212" s="3">
        <f t="shared" si="41"/>
        <v>-2.5721066684672679E-3</v>
      </c>
      <c r="H212" s="3">
        <f t="shared" si="42"/>
        <v>4.4116688449017376E-3</v>
      </c>
      <c r="I212" s="3">
        <f t="shared" si="43"/>
        <v>-2.0541912759421441E-3</v>
      </c>
      <c r="J212" s="12">
        <f t="shared" si="44"/>
        <v>1.2270281399436644E-2</v>
      </c>
      <c r="K212" s="12">
        <f t="shared" si="45"/>
        <v>-5.8777289781486025E-3</v>
      </c>
      <c r="L212" s="12">
        <f t="shared" si="46"/>
        <v>2.5103588715661568E-3</v>
      </c>
      <c r="M212" s="15">
        <f t="shared" si="47"/>
        <v>1.5288130260655841E-4</v>
      </c>
    </row>
    <row r="213" spans="1:13">
      <c r="A213" s="22">
        <v>4.22</v>
      </c>
      <c r="B213" s="23">
        <v>0</v>
      </c>
      <c r="C213" s="3">
        <f t="shared" si="37"/>
        <v>-0.11736045606896287</v>
      </c>
      <c r="D213" s="3">
        <f t="shared" si="38"/>
        <v>-1.647892632544266E-2</v>
      </c>
      <c r="E213" s="3">
        <f t="shared" si="39"/>
        <v>1.7871158425162015E-2</v>
      </c>
      <c r="F213" s="3">
        <f t="shared" si="40"/>
        <v>-7.0582356326462361E-3</v>
      </c>
      <c r="G213" s="3">
        <f t="shared" si="41"/>
        <v>-1.3499394708839537E-3</v>
      </c>
      <c r="H213" s="3">
        <f t="shared" si="42"/>
        <v>4.1433005535491682E-3</v>
      </c>
      <c r="I213" s="3">
        <f t="shared" si="43"/>
        <v>-2.6754315007942262E-3</v>
      </c>
      <c r="J213" s="12">
        <f t="shared" si="44"/>
        <v>1.1546255664033556E-2</v>
      </c>
      <c r="K213" s="12">
        <f t="shared" si="45"/>
        <v>-6.3249027611284592E-3</v>
      </c>
      <c r="L213" s="12">
        <f t="shared" si="46"/>
        <v>2.0832723424017291E-3</v>
      </c>
      <c r="M213" s="15">
        <f t="shared" si="47"/>
        <v>6.1540328964679314E-4</v>
      </c>
    </row>
    <row r="214" spans="1:13">
      <c r="A214" s="22">
        <v>4.24</v>
      </c>
      <c r="B214" s="23">
        <v>0</v>
      </c>
      <c r="C214" s="3">
        <f t="shared" si="37"/>
        <v>-0.12433668551816705</v>
      </c>
      <c r="D214" s="3">
        <f t="shared" si="38"/>
        <v>-1.3300637261643284E-2</v>
      </c>
      <c r="E214" s="3">
        <f t="shared" si="39"/>
        <v>1.7337270456841601E-2</v>
      </c>
      <c r="F214" s="3">
        <f t="shared" si="40"/>
        <v>-8.1201843968373485E-3</v>
      </c>
      <c r="G214" s="3">
        <f t="shared" si="41"/>
        <v>-7.3954446576748932E-5</v>
      </c>
      <c r="H214" s="3">
        <f t="shared" si="42"/>
        <v>3.6374214928737384E-3</v>
      </c>
      <c r="I214" s="3">
        <f t="shared" si="43"/>
        <v>-3.0882847113903496E-3</v>
      </c>
      <c r="J214" s="12">
        <f t="shared" si="44"/>
        <v>1.0705304672606775E-2</v>
      </c>
      <c r="K214" s="12">
        <f t="shared" si="45"/>
        <v>-6.6319657842348334E-3</v>
      </c>
      <c r="L214" s="12">
        <f t="shared" si="46"/>
        <v>1.5621730591792726E-3</v>
      </c>
      <c r="M214" s="15">
        <f t="shared" si="47"/>
        <v>1.013036277695889E-3</v>
      </c>
    </row>
    <row r="215" spans="1:13">
      <c r="A215" s="22">
        <v>4.26</v>
      </c>
      <c r="B215" s="23">
        <v>0</v>
      </c>
      <c r="C215" s="3">
        <f t="shared" si="37"/>
        <v>-0.13111400279428681</v>
      </c>
      <c r="D215" s="3">
        <f t="shared" si="38"/>
        <v>-1.0037269509193935E-2</v>
      </c>
      <c r="E215" s="3">
        <f t="shared" si="39"/>
        <v>1.6554025238210895E-2</v>
      </c>
      <c r="F215" s="3">
        <f t="shared" si="40"/>
        <v>-8.9746995325515038E-3</v>
      </c>
      <c r="G215" s="3">
        <f t="shared" si="41"/>
        <v>1.2049789081385849E-3</v>
      </c>
      <c r="H215" s="3">
        <f t="shared" si="42"/>
        <v>2.9230306995932987E-3</v>
      </c>
      <c r="I215" s="3">
        <f t="shared" si="43"/>
        <v>-3.2605941330731826E-3</v>
      </c>
      <c r="J215" s="12">
        <f t="shared" si="44"/>
        <v>9.7584536446825854E-3</v>
      </c>
      <c r="K215" s="12">
        <f t="shared" si="45"/>
        <v>-6.7955715935283101E-3</v>
      </c>
      <c r="L215" s="12">
        <f t="shared" si="46"/>
        <v>9.7414903088460791E-4</v>
      </c>
      <c r="M215" s="15">
        <f t="shared" si="47"/>
        <v>1.311712464364484E-3</v>
      </c>
    </row>
    <row r="216" spans="1:13">
      <c r="A216" s="22">
        <v>4.28</v>
      </c>
      <c r="B216" s="23">
        <v>0</v>
      </c>
      <c r="C216" s="3">
        <f t="shared" si="37"/>
        <v>-0.13768156563543152</v>
      </c>
      <c r="D216" s="3">
        <f t="shared" si="38"/>
        <v>-6.7096974851241073E-3</v>
      </c>
      <c r="E216" s="3">
        <f t="shared" si="39"/>
        <v>1.5532687972435641E-2</v>
      </c>
      <c r="F216" s="3">
        <f t="shared" si="40"/>
        <v>-9.5999520804293404E-3</v>
      </c>
      <c r="G216" s="3">
        <f t="shared" si="41"/>
        <v>2.4358735563173987E-3</v>
      </c>
      <c r="H216" s="3">
        <f t="shared" si="42"/>
        <v>2.0410799474727733E-3</v>
      </c>
      <c r="I216" s="3">
        <f t="shared" si="43"/>
        <v>-3.1789387360379997E-3</v>
      </c>
      <c r="J216" s="12">
        <f t="shared" si="44"/>
        <v>8.7175189961435917E-3</v>
      </c>
      <c r="K216" s="12">
        <f t="shared" si="45"/>
        <v>-6.8151689762920575E-3</v>
      </c>
      <c r="L216" s="12">
        <f t="shared" si="46"/>
        <v>3.4890954781990891E-4</v>
      </c>
      <c r="M216" s="15">
        <f t="shared" si="47"/>
        <v>1.4867683363851414E-3</v>
      </c>
    </row>
    <row r="217" spans="1:13">
      <c r="A217" s="22">
        <v>4.3</v>
      </c>
      <c r="B217" s="23">
        <v>0</v>
      </c>
      <c r="C217" s="3">
        <f t="shared" si="37"/>
        <v>-0.14402886734206014</v>
      </c>
      <c r="D217" s="3">
        <f t="shared" si="38"/>
        <v>-3.339206294698421E-3</v>
      </c>
      <c r="E217" s="3">
        <f t="shared" si="39"/>
        <v>1.4287948275904313E-2</v>
      </c>
      <c r="F217" s="3">
        <f t="shared" si="40"/>
        <v>-9.9799696932453864E-3</v>
      </c>
      <c r="G217" s="3">
        <f t="shared" si="41"/>
        <v>3.569657612649265E-3</v>
      </c>
      <c r="H217" s="3">
        <f t="shared" si="42"/>
        <v>1.042126225785311E-3</v>
      </c>
      <c r="I217" s="3">
        <f t="shared" si="43"/>
        <v>-2.8496785875790028E-3</v>
      </c>
      <c r="J217" s="12">
        <f t="shared" si="44"/>
        <v>7.5949914458217915E-3</v>
      </c>
      <c r="K217" s="12">
        <f t="shared" si="45"/>
        <v>-6.6929568300825304E-3</v>
      </c>
      <c r="L217" s="12">
        <f t="shared" si="46"/>
        <v>-2.8264474948641594E-4</v>
      </c>
      <c r="M217" s="15">
        <f t="shared" si="47"/>
        <v>1.5249076123072802E-3</v>
      </c>
    </row>
    <row r="218" spans="1:13">
      <c r="A218" s="22">
        <v>4.32</v>
      </c>
      <c r="B218" s="23">
        <v>0</v>
      </c>
      <c r="C218" s="3">
        <f t="shared" si="37"/>
        <v>-0.15014575358546139</v>
      </c>
      <c r="D218" s="3">
        <f t="shared" si="38"/>
        <v>5.2644420620589824E-5</v>
      </c>
      <c r="E218" s="3">
        <f t="shared" si="39"/>
        <v>1.2837708901466599E-2</v>
      </c>
      <c r="F218" s="3">
        <f t="shared" si="40"/>
        <v>-1.0105044656438132E-2</v>
      </c>
      <c r="G218" s="3">
        <f t="shared" si="41"/>
        <v>4.5611306846708435E-3</v>
      </c>
      <c r="H218" s="3">
        <f t="shared" si="42"/>
        <v>-1.6566392083848092E-5</v>
      </c>
      <c r="I218" s="3">
        <f t="shared" si="43"/>
        <v>-2.2984594720230908E-3</v>
      </c>
      <c r="J218" s="12">
        <f t="shared" si="44"/>
        <v>6.4039159870375451E-3</v>
      </c>
      <c r="K218" s="12">
        <f t="shared" si="45"/>
        <v>-6.433792914429054E-3</v>
      </c>
      <c r="L218" s="12">
        <f t="shared" si="46"/>
        <v>-8.8987894266176482E-4</v>
      </c>
      <c r="M218" s="15">
        <f t="shared" si="47"/>
        <v>1.4251469214451862E-3</v>
      </c>
    </row>
    <row r="219" spans="1:13">
      <c r="A219" s="22">
        <v>4.34</v>
      </c>
      <c r="B219" s="23">
        <v>0</v>
      </c>
      <c r="C219" s="3">
        <f t="shared" si="37"/>
        <v>-0.15602243865251147</v>
      </c>
      <c r="D219" s="3">
        <f t="shared" si="38"/>
        <v>3.4441583913021045E-3</v>
      </c>
      <c r="E219" s="3">
        <f t="shared" si="39"/>
        <v>1.120282824800395E-2</v>
      </c>
      <c r="F219" s="3">
        <f t="shared" si="40"/>
        <v>-9.9719818758842432E-3</v>
      </c>
      <c r="G219" s="3">
        <f t="shared" si="41"/>
        <v>5.37076586977477E-3</v>
      </c>
      <c r="H219" s="3">
        <f t="shared" si="42"/>
        <v>-1.074309357259909E-3</v>
      </c>
      <c r="I219" s="3">
        <f t="shared" si="43"/>
        <v>-1.5682153630704172E-3</v>
      </c>
      <c r="J219" s="12">
        <f t="shared" si="44"/>
        <v>5.157769568378795E-3</v>
      </c>
      <c r="K219" s="12">
        <f t="shared" si="45"/>
        <v>-6.0450586796251538E-3</v>
      </c>
      <c r="L219" s="12">
        <f t="shared" si="46"/>
        <v>-1.4438426735156884E-3</v>
      </c>
      <c r="M219" s="15">
        <f t="shared" si="47"/>
        <v>1.198682046814642E-3</v>
      </c>
    </row>
    <row r="220" spans="1:13">
      <c r="A220" s="22">
        <v>4.3600000000000003</v>
      </c>
      <c r="B220" s="23">
        <v>0</v>
      </c>
      <c r="C220" s="3">
        <f t="shared" si="37"/>
        <v>-0.16164952110072958</v>
      </c>
      <c r="D220" s="3">
        <f t="shared" si="38"/>
        <v>6.8136415018324034E-3</v>
      </c>
      <c r="E220" s="3">
        <f t="shared" si="39"/>
        <v>9.4068203597452195E-3</v>
      </c>
      <c r="F220" s="3">
        <f t="shared" si="40"/>
        <v>-9.5841804979622316E-3</v>
      </c>
      <c r="G220" s="3">
        <f t="shared" si="41"/>
        <v>5.9662855680825801E-3</v>
      </c>
      <c r="H220" s="3">
        <f t="shared" si="42"/>
        <v>-2.0704685588070616E-3</v>
      </c>
      <c r="I220" s="3">
        <f t="shared" si="43"/>
        <v>-7.1582433421951827E-4</v>
      </c>
      <c r="J220" s="12">
        <f t="shared" si="44"/>
        <v>3.8703373401339503E-3</v>
      </c>
      <c r="K220" s="12">
        <f t="shared" si="45"/>
        <v>-5.5364830196112658E-3</v>
      </c>
      <c r="L220" s="12">
        <f t="shared" si="46"/>
        <v>-1.9185880897316099E-3</v>
      </c>
      <c r="M220" s="15">
        <f t="shared" si="47"/>
        <v>8.6770480329495525E-4</v>
      </c>
    </row>
    <row r="221" spans="1:13">
      <c r="A221" s="22">
        <v>4.38</v>
      </c>
      <c r="B221" s="23">
        <v>0</v>
      </c>
      <c r="C221" s="3">
        <f t="shared" si="37"/>
        <v>-0.16701799879857826</v>
      </c>
      <c r="D221" s="3">
        <f t="shared" si="38"/>
        <v>1.0139540559019514E-2</v>
      </c>
      <c r="E221" s="3">
        <f t="shared" si="39"/>
        <v>7.4755167301582132E-3</v>
      </c>
      <c r="F221" s="3">
        <f t="shared" si="40"/>
        <v>-8.9515470768856149E-3</v>
      </c>
      <c r="G221" s="3">
        <f t="shared" si="41"/>
        <v>6.3239482884937795E-3</v>
      </c>
      <c r="H221" s="3">
        <f t="shared" si="42"/>
        <v>-2.9479401165529383E-3</v>
      </c>
      <c r="I221" s="3">
        <f t="shared" si="43"/>
        <v>1.9232162451666431E-4</v>
      </c>
      <c r="J221" s="12">
        <f t="shared" si="44"/>
        <v>2.5555883293177928E-3</v>
      </c>
      <c r="K221" s="12">
        <f t="shared" si="45"/>
        <v>-4.9199284008404343E-3</v>
      </c>
      <c r="L221" s="12">
        <f t="shared" si="46"/>
        <v>-2.2923296124486015E-3</v>
      </c>
      <c r="M221" s="15">
        <f t="shared" si="47"/>
        <v>4.6328887958768661E-4</v>
      </c>
    </row>
    <row r="222" spans="1:13">
      <c r="A222" s="22">
        <v>4.4000000000000004</v>
      </c>
      <c r="B222" s="23">
        <v>0</v>
      </c>
      <c r="C222" s="3">
        <f t="shared" si="37"/>
        <v>-0.17211928332695564</v>
      </c>
      <c r="D222" s="3">
        <f t="shared" si="38"/>
        <v>1.3400581158878273E-2</v>
      </c>
      <c r="E222" s="3">
        <f t="shared" si="39"/>
        <v>5.4366947745969826E-3</v>
      </c>
      <c r="F222" s="3">
        <f t="shared" si="40"/>
        <v>-8.090242507483374E-3</v>
      </c>
      <c r="G222" s="3">
        <f t="shared" si="41"/>
        <v>6.4294951470155815E-3</v>
      </c>
      <c r="H222" s="3">
        <f t="shared" si="42"/>
        <v>-3.6564238067881374E-3</v>
      </c>
      <c r="I222" s="3">
        <f t="shared" si="43"/>
        <v>1.0854878205125674E-3</v>
      </c>
      <c r="J222" s="12">
        <f t="shared" si="44"/>
        <v>1.2275514071100613E-3</v>
      </c>
      <c r="K222" s="12">
        <f t="shared" si="45"/>
        <v>-4.2091433674869283E-3</v>
      </c>
      <c r="L222" s="12">
        <f t="shared" si="46"/>
        <v>-2.5483960070191158E-3</v>
      </c>
      <c r="M222" s="15">
        <f t="shared" si="47"/>
        <v>2.25399792564418E-5</v>
      </c>
    </row>
    <row r="223" spans="1:13">
      <c r="A223" s="22">
        <v>4.42</v>
      </c>
      <c r="B223" s="23">
        <v>0</v>
      </c>
      <c r="C223" s="3">
        <f t="shared" si="37"/>
        <v>-0.17694521371883185</v>
      </c>
      <c r="D223" s="3">
        <f t="shared" si="38"/>
        <v>1.6575903770213535E-2</v>
      </c>
      <c r="E223" s="3">
        <f t="shared" si="39"/>
        <v>3.3196783152847961E-3</v>
      </c>
      <c r="F223" s="3">
        <f t="shared" si="40"/>
        <v>-7.0222691881400923E-3</v>
      </c>
      <c r="G223" s="3">
        <f t="shared" si="41"/>
        <v>6.2787183234710772E-3</v>
      </c>
      <c r="H223" s="3">
        <f t="shared" si="42"/>
        <v>-4.1553064748197227E-3</v>
      </c>
      <c r="I223" s="3">
        <f t="shared" si="43"/>
        <v>1.8941063217306918E-3</v>
      </c>
      <c r="J223" s="12">
        <f t="shared" si="44"/>
        <v>-9.9807592226552888E-5</v>
      </c>
      <c r="K223" s="12">
        <f t="shared" si="45"/>
        <v>-3.4194859075113437E-3</v>
      </c>
      <c r="L223" s="12">
        <f t="shared" si="46"/>
        <v>-2.6759350428423312E-3</v>
      </c>
      <c r="M223" s="15">
        <f t="shared" si="47"/>
        <v>-4.1473488975329875E-4</v>
      </c>
    </row>
    <row r="224" spans="1:13">
      <c r="A224" s="22">
        <v>4.4400000000000004</v>
      </c>
      <c r="B224" s="23">
        <v>0</v>
      </c>
      <c r="C224" s="3">
        <f t="shared" si="37"/>
        <v>-0.18148806951505717</v>
      </c>
      <c r="D224" s="3">
        <f t="shared" si="38"/>
        <v>1.9645197164435611E-2</v>
      </c>
      <c r="E224" s="3">
        <f t="shared" si="39"/>
        <v>1.1549158247460732E-3</v>
      </c>
      <c r="F224" s="3">
        <f t="shared" si="40"/>
        <v>-5.7749089599963997E-3</v>
      </c>
      <c r="G224" s="3">
        <f t="shared" si="41"/>
        <v>5.8776288140112024E-3</v>
      </c>
      <c r="H224" s="3">
        <f t="shared" si="42"/>
        <v>-4.4159901454937089E-3</v>
      </c>
      <c r="I224" s="3">
        <f t="shared" si="43"/>
        <v>2.5551945419636742E-3</v>
      </c>
      <c r="J224" s="12">
        <f t="shared" si="44"/>
        <v>-1.4127067522460846E-3</v>
      </c>
      <c r="K224" s="12">
        <f t="shared" si="45"/>
        <v>-2.5676225769921679E-3</v>
      </c>
      <c r="L224" s="12">
        <f t="shared" si="46"/>
        <v>-2.6703424310069723E-3</v>
      </c>
      <c r="M224" s="15">
        <f t="shared" si="47"/>
        <v>-8.095468274769424E-4</v>
      </c>
    </row>
    <row r="225" spans="1:13">
      <c r="A225" s="22">
        <v>4.46</v>
      </c>
      <c r="B225" s="23">
        <v>0</v>
      </c>
      <c r="C225" s="3">
        <f t="shared" si="37"/>
        <v>-0.18574058311544819</v>
      </c>
      <c r="D225" s="3">
        <f t="shared" si="38"/>
        <v>2.2588828338107925E-2</v>
      </c>
      <c r="E225" s="3">
        <f t="shared" si="39"/>
        <v>-1.0264575063003486E-3</v>
      </c>
      <c r="F225" s="3">
        <f t="shared" si="40"/>
        <v>-4.3800261804975912E-3</v>
      </c>
      <c r="G225" s="3">
        <f t="shared" si="41"/>
        <v>5.242216791667015E-3</v>
      </c>
      <c r="H225" s="3">
        <f t="shared" si="42"/>
        <v>-4.4235313749610341E-3</v>
      </c>
      <c r="I225" s="3">
        <f t="shared" si="43"/>
        <v>3.0172608992616555E-3</v>
      </c>
      <c r="J225" s="12">
        <f t="shared" si="44"/>
        <v>-2.6976661222226361E-3</v>
      </c>
      <c r="K225" s="12">
        <f t="shared" si="45"/>
        <v>-1.6712086159222928E-3</v>
      </c>
      <c r="L225" s="12">
        <f t="shared" si="46"/>
        <v>-2.5333992270916983E-3</v>
      </c>
      <c r="M225" s="15">
        <f t="shared" si="47"/>
        <v>-1.1271287513923145E-3</v>
      </c>
    </row>
    <row r="226" spans="1:13">
      <c r="A226" s="22">
        <v>4.4800000000000004</v>
      </c>
      <c r="B226" s="23">
        <v>0</v>
      </c>
      <c r="C226" s="3">
        <f t="shared" si="37"/>
        <v>-0.1896959514053991</v>
      </c>
      <c r="D226" s="3">
        <f t="shared" si="38"/>
        <v>2.5387968097170404E-2</v>
      </c>
      <c r="E226" s="3">
        <f t="shared" si="39"/>
        <v>-3.1930675779302214E-3</v>
      </c>
      <c r="F226" s="3">
        <f t="shared" si="40"/>
        <v>-2.8732537345770568E-3</v>
      </c>
      <c r="G226" s="3">
        <f t="shared" si="41"/>
        <v>4.39781412861074E-3</v>
      </c>
      <c r="H226" s="3">
        <f t="shared" si="42"/>
        <v>-4.1774978694044092E-3</v>
      </c>
      <c r="I226" s="3">
        <f t="shared" si="43"/>
        <v>3.2443154501120633E-3</v>
      </c>
      <c r="J226" s="12">
        <f t="shared" si="44"/>
        <v>-3.9416221205675339E-3</v>
      </c>
      <c r="K226" s="12">
        <f t="shared" si="45"/>
        <v>-7.4855454263730858E-4</v>
      </c>
      <c r="L226" s="12">
        <f t="shared" si="46"/>
        <v>-2.2731149366709835E-3</v>
      </c>
      <c r="M226" s="15">
        <f t="shared" si="47"/>
        <v>-1.3399325173786281E-3</v>
      </c>
    </row>
    <row r="227" spans="1:13">
      <c r="A227" s="22">
        <v>4.5</v>
      </c>
      <c r="B227" s="23">
        <v>0</v>
      </c>
      <c r="C227" s="3">
        <f t="shared" si="37"/>
        <v>-0.1933478466394126</v>
      </c>
      <c r="D227" s="3">
        <f t="shared" si="38"/>
        <v>2.8024711499523798E-2</v>
      </c>
      <c r="E227" s="3">
        <f t="shared" si="39"/>
        <v>-5.3137526261677484E-3</v>
      </c>
      <c r="F227" s="3">
        <f t="shared" si="40"/>
        <v>-1.2930827771732412E-3</v>
      </c>
      <c r="G227" s="3">
        <f t="shared" si="41"/>
        <v>3.3780844943518003E-3</v>
      </c>
      <c r="H227" s="3">
        <f t="shared" si="42"/>
        <v>-3.6919932658708789E-3</v>
      </c>
      <c r="I227" s="3">
        <f t="shared" si="43"/>
        <v>3.218673114590048E-3</v>
      </c>
      <c r="J227" s="12">
        <f t="shared" si="44"/>
        <v>-5.1320375088690084E-3</v>
      </c>
      <c r="K227" s="12">
        <f t="shared" si="45"/>
        <v>1.81715117298753E-4</v>
      </c>
      <c r="L227" s="12">
        <f t="shared" si="46"/>
        <v>-1.9032865998798165E-3</v>
      </c>
      <c r="M227" s="15">
        <f t="shared" si="47"/>
        <v>-1.4299664485989683E-3</v>
      </c>
    </row>
    <row r="228" spans="1:13">
      <c r="A228" s="22">
        <v>4.5199999999999996</v>
      </c>
      <c r="B228" s="23">
        <v>0</v>
      </c>
      <c r="C228" s="3">
        <f t="shared" si="37"/>
        <v>-0.1966904265641439</v>
      </c>
      <c r="D228" s="3">
        <f t="shared" si="38"/>
        <v>3.0482192385557529E-2</v>
      </c>
      <c r="E228" s="3">
        <f t="shared" si="39"/>
        <v>-7.3580114141707847E-3</v>
      </c>
      <c r="F228" s="3">
        <f t="shared" si="40"/>
        <v>3.2012053999995482E-4</v>
      </c>
      <c r="G228" s="3">
        <f t="shared" si="41"/>
        <v>2.2236812914651254E-3</v>
      </c>
      <c r="H228" s="3">
        <f t="shared" si="42"/>
        <v>-2.9948486546722991E-3</v>
      </c>
      <c r="I228" s="3">
        <f t="shared" si="43"/>
        <v>2.9423311517308131E-3</v>
      </c>
      <c r="J228" s="12">
        <f t="shared" si="44"/>
        <v>-6.2570061833805979E-3</v>
      </c>
      <c r="K228" s="12">
        <f t="shared" si="45"/>
        <v>1.1010052307901808E-3</v>
      </c>
      <c r="L228" s="12">
        <f t="shared" si="46"/>
        <v>-1.4427966006749227E-3</v>
      </c>
      <c r="M228" s="15">
        <f t="shared" si="47"/>
        <v>-1.3902790977334267E-3</v>
      </c>
    </row>
    <row r="229" spans="1:13">
      <c r="A229" s="22">
        <v>4.54</v>
      </c>
      <c r="B229" s="23">
        <v>0</v>
      </c>
      <c r="C229" s="3">
        <f t="shared" si="37"/>
        <v>-0.19971834376475919</v>
      </c>
      <c r="D229" s="3">
        <f t="shared" si="38"/>
        <v>3.2744691264013213E-2</v>
      </c>
      <c r="E229" s="3">
        <f t="shared" si="39"/>
        <v>-9.2964419232325173E-3</v>
      </c>
      <c r="F229" s="3">
        <f t="shared" si="40"/>
        <v>1.9251462392871005E-3</v>
      </c>
      <c r="G229" s="3">
        <f t="shared" si="41"/>
        <v>9.8062693271979405E-4</v>
      </c>
      <c r="H229" s="3">
        <f t="shared" si="42"/>
        <v>-2.1260271885645064E-3</v>
      </c>
      <c r="I229" s="3">
        <f t="shared" si="43"/>
        <v>2.4368135947741153E-3</v>
      </c>
      <c r="J229" s="12">
        <f t="shared" si="44"/>
        <v>-7.3053520673930783E-3</v>
      </c>
      <c r="K229" s="12">
        <f t="shared" si="45"/>
        <v>1.9910898558394285E-3</v>
      </c>
      <c r="L229" s="12">
        <f t="shared" si="46"/>
        <v>-9.1468331616748055E-4</v>
      </c>
      <c r="M229" s="15">
        <f t="shared" si="47"/>
        <v>-1.2254697223771094E-3</v>
      </c>
    </row>
    <row r="230" spans="1:13">
      <c r="A230" s="22">
        <v>4.5599999999999996</v>
      </c>
      <c r="B230" s="23">
        <v>0</v>
      </c>
      <c r="C230" s="3">
        <f t="shared" si="37"/>
        <v>-0.20242675421965847</v>
      </c>
      <c r="D230" s="3">
        <f t="shared" si="38"/>
        <v>3.4797735863084073E-2</v>
      </c>
      <c r="E230" s="3">
        <f t="shared" si="39"/>
        <v>-1.1101164234027436E-2</v>
      </c>
      <c r="F230" s="3">
        <f t="shared" si="40"/>
        <v>3.4809932438243929E-3</v>
      </c>
      <c r="G230" s="3">
        <f t="shared" si="41"/>
        <v>-3.0152192728579623E-4</v>
      </c>
      <c r="H230" s="3">
        <f t="shared" si="42"/>
        <v>-1.1353332329689561E-3</v>
      </c>
      <c r="I230" s="3">
        <f t="shared" si="43"/>
        <v>1.7414947630837799E-3</v>
      </c>
      <c r="J230" s="12">
        <f t="shared" si="44"/>
        <v>-8.2667214292001523E-3</v>
      </c>
      <c r="K230" s="12">
        <f t="shared" si="45"/>
        <v>2.8344428048272807E-3</v>
      </c>
      <c r="L230" s="12">
        <f t="shared" si="46"/>
        <v>-3.4502851171130944E-4</v>
      </c>
      <c r="M230" s="15">
        <f t="shared" si="47"/>
        <v>-9.5119004182611655E-4</v>
      </c>
    </row>
    <row r="231" spans="1:13">
      <c r="A231" s="22">
        <v>4.58</v>
      </c>
      <c r="B231" s="23">
        <v>0</v>
      </c>
      <c r="C231" s="3">
        <f t="shared" si="37"/>
        <v>-0.20481132504987751</v>
      </c>
      <c r="D231" s="3">
        <f t="shared" si="38"/>
        <v>3.6628193703566979E-2</v>
      </c>
      <c r="E231" s="3">
        <f t="shared" si="39"/>
        <v>-1.2746221515916555E-2</v>
      </c>
      <c r="F231" s="3">
        <f t="shared" si="40"/>
        <v>4.9479167678123E-3</v>
      </c>
      <c r="G231" s="3">
        <f t="shared" si="41"/>
        <v>-1.571650059558011E-3</v>
      </c>
      <c r="H231" s="3">
        <f t="shared" si="42"/>
        <v>-7.9557378024011681E-5</v>
      </c>
      <c r="I231" s="3">
        <f t="shared" si="43"/>
        <v>9.1053243092863493E-4</v>
      </c>
      <c r="J231" s="12">
        <f t="shared" si="44"/>
        <v>-9.1316679960322666E-3</v>
      </c>
      <c r="K231" s="12">
        <f t="shared" si="45"/>
        <v>3.6145535198842949E-3</v>
      </c>
      <c r="L231" s="12">
        <f t="shared" si="46"/>
        <v>2.3828681162998966E-4</v>
      </c>
      <c r="M231" s="15">
        <f t="shared" si="47"/>
        <v>-5.9268824127464703E-4</v>
      </c>
    </row>
    <row r="232" spans="1:13">
      <c r="A232" s="22">
        <v>4.5999999999999996</v>
      </c>
      <c r="B232" s="23">
        <v>0</v>
      </c>
      <c r="C232" s="3">
        <f t="shared" si="37"/>
        <v>-0.2068682414507691</v>
      </c>
      <c r="D232" s="3">
        <f t="shared" si="38"/>
        <v>3.8224356101912701E-2</v>
      </c>
      <c r="E232" s="3">
        <f t="shared" si="39"/>
        <v>-1.4207953356989149E-2</v>
      </c>
      <c r="F232" s="3">
        <f t="shared" si="40"/>
        <v>6.2884436142876454E-3</v>
      </c>
      <c r="G232" s="3">
        <f t="shared" si="41"/>
        <v>-2.7791214635842091E-3</v>
      </c>
      <c r="H232" s="3">
        <f t="shared" si="42"/>
        <v>9.8077902806016377E-4</v>
      </c>
      <c r="I232" s="3">
        <f t="shared" si="43"/>
        <v>8.6495259208673464E-6</v>
      </c>
      <c r="J232" s="12">
        <f t="shared" si="44"/>
        <v>-9.8917302840851318E-3</v>
      </c>
      <c r="K232" s="12">
        <f t="shared" si="45"/>
        <v>4.3162230729040241E-3</v>
      </c>
      <c r="L232" s="12">
        <f t="shared" si="46"/>
        <v>8.0690092220059295E-4</v>
      </c>
      <c r="M232" s="15">
        <f t="shared" si="47"/>
        <v>-1.8252763178042142E-4</v>
      </c>
    </row>
    <row r="233" spans="1:13">
      <c r="A233" s="22">
        <v>4.62</v>
      </c>
      <c r="B233" s="23">
        <v>0</v>
      </c>
      <c r="C233" s="3">
        <f t="shared" si="37"/>
        <v>-0.20859421279487744</v>
      </c>
      <c r="D233" s="3">
        <f t="shared" si="38"/>
        <v>3.9576013065844136E-2</v>
      </c>
      <c r="E233" s="3">
        <f t="shared" si="39"/>
        <v>-1.5465336065339E-2</v>
      </c>
      <c r="F233" s="3">
        <f t="shared" si="40"/>
        <v>7.4683294441757545E-3</v>
      </c>
      <c r="G233" s="3">
        <f t="shared" si="41"/>
        <v>-3.8757980648822235E-3</v>
      </c>
      <c r="H233" s="3">
        <f t="shared" si="42"/>
        <v>1.9848932078106452E-3</v>
      </c>
      <c r="I233" s="3">
        <f t="shared" si="43"/>
        <v>-8.9390708307860497E-4</v>
      </c>
      <c r="J233" s="12">
        <f t="shared" si="44"/>
        <v>-1.0539500618298669E-2</v>
      </c>
      <c r="K233" s="12">
        <f t="shared" si="45"/>
        <v>4.9258354470403387E-3</v>
      </c>
      <c r="L233" s="12">
        <f t="shared" si="46"/>
        <v>1.3333040677468155E-3</v>
      </c>
      <c r="M233" s="15">
        <f t="shared" si="47"/>
        <v>2.4231794301476928E-4</v>
      </c>
    </row>
    <row r="234" spans="1:13">
      <c r="A234" s="22">
        <v>4.6399999999999997</v>
      </c>
      <c r="B234" s="23">
        <v>0</v>
      </c>
      <c r="C234" s="3">
        <f t="shared" si="37"/>
        <v>-0.20998647789623934</v>
      </c>
      <c r="D234" s="3">
        <f t="shared" si="38"/>
        <v>4.0674518603463619E-2</v>
      </c>
      <c r="E234" s="3">
        <f t="shared" si="39"/>
        <v>-1.6500285047112446E-2</v>
      </c>
      <c r="F234" s="3">
        <f t="shared" si="40"/>
        <v>8.4574335627679818E-3</v>
      </c>
      <c r="G234" s="3">
        <f t="shared" si="41"/>
        <v>-4.8179588281214098E-3</v>
      </c>
      <c r="H234" s="3">
        <f t="shared" si="42"/>
        <v>2.8752252694844919E-3</v>
      </c>
      <c r="I234" s="3">
        <f t="shared" si="43"/>
        <v>-1.7268380529952038E-3</v>
      </c>
      <c r="J234" s="12">
        <f t="shared" si="44"/>
        <v>-1.1068685372480236E-2</v>
      </c>
      <c r="K234" s="12">
        <f t="shared" si="45"/>
        <v>5.4315996746322204E-3</v>
      </c>
      <c r="L234" s="12">
        <f t="shared" si="46"/>
        <v>1.7921249399856509E-3</v>
      </c>
      <c r="M234" s="15">
        <f t="shared" si="47"/>
        <v>6.437377234963515E-4</v>
      </c>
    </row>
    <row r="235" spans="1:13">
      <c r="A235" s="22">
        <v>4.66</v>
      </c>
      <c r="B235" s="23">
        <v>0</v>
      </c>
      <c r="C235" s="3">
        <f t="shared" si="37"/>
        <v>-0.21104280942769349</v>
      </c>
      <c r="D235" s="3">
        <f t="shared" si="38"/>
        <v>4.1512846028096254E-2</v>
      </c>
      <c r="E235" s="3">
        <f t="shared" si="39"/>
        <v>-1.7297914912308358E-2</v>
      </c>
      <c r="F235" s="3">
        <f t="shared" si="40"/>
        <v>9.2304888768268492E-3</v>
      </c>
      <c r="G235" s="3">
        <f t="shared" si="41"/>
        <v>-5.5680427768317071E-3</v>
      </c>
      <c r="H235" s="3">
        <f t="shared" si="42"/>
        <v>3.6007377731982937E-3</v>
      </c>
      <c r="I235" s="3">
        <f t="shared" si="43"/>
        <v>-2.4252671207475175E-3</v>
      </c>
      <c r="J235" s="12">
        <f t="shared" si="44"/>
        <v>-1.1474156020361503E-2</v>
      </c>
      <c r="K235" s="12">
        <f t="shared" si="45"/>
        <v>5.8237588919468619E-3</v>
      </c>
      <c r="L235" s="12">
        <f t="shared" si="46"/>
        <v>2.161312791951725E-3</v>
      </c>
      <c r="M235" s="15">
        <f t="shared" si="47"/>
        <v>9.8584213950092536E-4</v>
      </c>
    </row>
    <row r="236" spans="1:13">
      <c r="A236" s="22">
        <v>4.68</v>
      </c>
      <c r="B236" s="23">
        <v>0</v>
      </c>
      <c r="C236" s="3">
        <f t="shared" si="37"/>
        <v>-0.21176151748412816</v>
      </c>
      <c r="D236" s="3">
        <f t="shared" si="38"/>
        <v>4.2085632905104878E-2</v>
      </c>
      <c r="E236" s="3">
        <f t="shared" si="39"/>
        <v>-1.7846753567297733E-2</v>
      </c>
      <c r="F236" s="3">
        <f t="shared" si="40"/>
        <v>9.7677473534294179E-3</v>
      </c>
      <c r="G236" s="3">
        <f t="shared" si="41"/>
        <v>-6.0961464310047581E-3</v>
      </c>
      <c r="H236" s="3">
        <f t="shared" si="42"/>
        <v>4.1198414036987428E-3</v>
      </c>
      <c r="I236" s="3">
        <f t="shared" si="43"/>
        <v>-2.9347942585061489E-3</v>
      </c>
      <c r="J236" s="12">
        <f t="shared" si="44"/>
        <v>-1.1751990650828048E-2</v>
      </c>
      <c r="K236" s="12">
        <f t="shared" si="45"/>
        <v>6.0947629164696815E-3</v>
      </c>
      <c r="L236" s="12">
        <f t="shared" si="46"/>
        <v>2.42316199404502E-3</v>
      </c>
      <c r="M236" s="15">
        <f t="shared" si="47"/>
        <v>1.2381148488524174E-3</v>
      </c>
    </row>
    <row r="237" spans="1:13">
      <c r="A237" s="22">
        <v>4.7</v>
      </c>
      <c r="B237" s="23">
        <v>0</v>
      </c>
      <c r="C237" s="3">
        <f t="shared" si="37"/>
        <v>-0.21214145228596937</v>
      </c>
      <c r="D237" s="3">
        <f t="shared" si="38"/>
        <v>4.2389215353172173E-2</v>
      </c>
      <c r="E237" s="3">
        <f t="shared" si="39"/>
        <v>-1.8138907214829629E-2</v>
      </c>
      <c r="F237" s="3">
        <f t="shared" si="40"/>
        <v>1.0055484492024354E-2</v>
      </c>
      <c r="G237" s="3">
        <f t="shared" si="41"/>
        <v>-6.3812159644761751E-3</v>
      </c>
      <c r="H237" s="3">
        <f t="shared" si="42"/>
        <v>4.4027790383622855E-3</v>
      </c>
      <c r="I237" s="3">
        <f t="shared" si="43"/>
        <v>-3.2157328441736336E-3</v>
      </c>
      <c r="J237" s="12">
        <f t="shared" si="44"/>
        <v>-1.1899505665462523E-2</v>
      </c>
      <c r="K237" s="12">
        <f t="shared" si="45"/>
        <v>6.2394015493671129E-3</v>
      </c>
      <c r="L237" s="12">
        <f t="shared" si="46"/>
        <v>2.5651330218189328E-3</v>
      </c>
      <c r="M237" s="15">
        <f t="shared" si="47"/>
        <v>1.3780868276302982E-3</v>
      </c>
    </row>
    <row r="238" spans="1:13">
      <c r="A238" s="22">
        <v>4.72</v>
      </c>
      <c r="B238" s="23">
        <v>0</v>
      </c>
      <c r="C238" s="3">
        <f t="shared" si="37"/>
        <v>-0.21218200601858253</v>
      </c>
      <c r="D238" s="3">
        <f t="shared" si="38"/>
        <v>4.2421651480637541E-2</v>
      </c>
      <c r="E238" s="3">
        <f t="shared" si="39"/>
        <v>-1.8170173888371968E-2</v>
      </c>
      <c r="F238" s="3">
        <f t="shared" si="40"/>
        <v>1.0086349922744474E-2</v>
      </c>
      <c r="G238" s="3">
        <f t="shared" si="41"/>
        <v>-6.4118865545353633E-3</v>
      </c>
      <c r="H238" s="3">
        <f t="shared" si="42"/>
        <v>4.4333315459888223E-3</v>
      </c>
      <c r="I238" s="3">
        <f t="shared" si="43"/>
        <v>-3.2462008175891161E-3</v>
      </c>
      <c r="J238" s="12">
        <f t="shared" si="44"/>
        <v>-1.1915277443276556E-2</v>
      </c>
      <c r="K238" s="12">
        <f t="shared" si="45"/>
        <v>6.2548964450954148E-3</v>
      </c>
      <c r="L238" s="12">
        <f t="shared" si="46"/>
        <v>2.580433076886296E-3</v>
      </c>
      <c r="M238" s="15">
        <f t="shared" si="47"/>
        <v>1.3933023484865859E-3</v>
      </c>
    </row>
    <row r="239" spans="1:13">
      <c r="A239" s="22">
        <v>4.74</v>
      </c>
      <c r="B239" s="23">
        <v>0</v>
      </c>
      <c r="C239" s="3">
        <f t="shared" si="37"/>
        <v>-0.21188311380464644</v>
      </c>
      <c r="D239" s="3">
        <f t="shared" si="38"/>
        <v>4.2182733806976902E-2</v>
      </c>
      <c r="E239" s="3">
        <f t="shared" si="39"/>
        <v>-1.7940103887854598E-2</v>
      </c>
      <c r="F239" s="3">
        <f t="shared" si="40"/>
        <v>9.8595551747896245E-3</v>
      </c>
      <c r="G239" s="3">
        <f t="shared" si="41"/>
        <v>-6.1869354615432977E-3</v>
      </c>
      <c r="H239" s="3">
        <f t="shared" si="42"/>
        <v>4.2097475330945154E-3</v>
      </c>
      <c r="I239" s="3">
        <f t="shared" si="43"/>
        <v>-3.0238250550121463E-3</v>
      </c>
      <c r="J239" s="12">
        <f t="shared" si="44"/>
        <v>-1.1799153825632486E-2</v>
      </c>
      <c r="K239" s="12">
        <f t="shared" si="45"/>
        <v>6.1409500622221225E-3</v>
      </c>
      <c r="L239" s="12">
        <f t="shared" si="46"/>
        <v>2.4683303489758113E-3</v>
      </c>
      <c r="M239" s="15">
        <f t="shared" si="47"/>
        <v>1.2824078708934261E-3</v>
      </c>
    </row>
    <row r="240" spans="1:13">
      <c r="A240" s="22">
        <v>4.76</v>
      </c>
      <c r="B240" s="23">
        <v>0</v>
      </c>
      <c r="C240" s="3">
        <f t="shared" si="37"/>
        <v>-0.21124525380794326</v>
      </c>
      <c r="D240" s="3">
        <f t="shared" si="38"/>
        <v>4.1673990589970004E-2</v>
      </c>
      <c r="E240" s="3">
        <f t="shared" si="39"/>
        <v>-1.7452006247583179E-2</v>
      </c>
      <c r="F240" s="3">
        <f t="shared" si="40"/>
        <v>9.3808938182548731E-3</v>
      </c>
      <c r="G240" s="3">
        <f t="shared" si="41"/>
        <v>-5.7153307757033993E-3</v>
      </c>
      <c r="H240" s="3">
        <f t="shared" si="42"/>
        <v>3.7448437408798977E-3</v>
      </c>
      <c r="I240" s="3">
        <f t="shared" si="43"/>
        <v>-2.5659262096504602E-3</v>
      </c>
      <c r="J240" s="12">
        <f t="shared" si="44"/>
        <v>-1.1552255343443146E-2</v>
      </c>
      <c r="K240" s="12">
        <f t="shared" si="45"/>
        <v>5.899750904140022E-3</v>
      </c>
      <c r="L240" s="12">
        <f t="shared" si="46"/>
        <v>2.2341878615885491E-3</v>
      </c>
      <c r="M240" s="15">
        <f t="shared" si="47"/>
        <v>1.0552703303590982E-3</v>
      </c>
    </row>
    <row r="241" spans="1:13">
      <c r="A241" s="22">
        <v>4.78</v>
      </c>
      <c r="B241" s="23">
        <v>0</v>
      </c>
      <c r="C241" s="3">
        <f t="shared" si="37"/>
        <v>-0.21026944646839801</v>
      </c>
      <c r="D241" s="3">
        <f t="shared" si="38"/>
        <v>4.0898676050065877E-2</v>
      </c>
      <c r="E241" s="3">
        <f t="shared" si="39"/>
        <v>-1.6712901143297799E-2</v>
      </c>
      <c r="F241" s="3">
        <f t="shared" si="40"/>
        <v>8.6625934648722897E-3</v>
      </c>
      <c r="G241" s="3">
        <f t="shared" si="41"/>
        <v>-5.015873887605363E-3</v>
      </c>
      <c r="H241" s="3">
        <f t="shared" si="42"/>
        <v>3.0652703377126284E-3</v>
      </c>
      <c r="I241" s="3">
        <f t="shared" si="43"/>
        <v>-1.9081696211652893E-3</v>
      </c>
      <c r="J241" s="12">
        <f t="shared" si="44"/>
        <v>-1.1176966178323811E-2</v>
      </c>
      <c r="K241" s="12">
        <f t="shared" si="45"/>
        <v>5.535934964973982E-3</v>
      </c>
      <c r="L241" s="12">
        <f t="shared" si="46"/>
        <v>1.8892153877070605E-3</v>
      </c>
      <c r="M241" s="15">
        <f t="shared" si="47"/>
        <v>7.3211467115974482E-4</v>
      </c>
    </row>
    <row r="242" spans="1:13">
      <c r="A242" s="22">
        <v>4.8</v>
      </c>
      <c r="B242" s="23">
        <v>0</v>
      </c>
      <c r="C242" s="3">
        <f t="shared" si="37"/>
        <v>-0.20895725286959299</v>
      </c>
      <c r="D242" s="3">
        <f t="shared" si="38"/>
        <v>3.9861749554477514E-2</v>
      </c>
      <c r="E242" s="3">
        <f t="shared" si="39"/>
        <v>-1.5733418922892872E-2</v>
      </c>
      <c r="F242" s="3">
        <f t="shared" si="40"/>
        <v>7.7230034083718233E-3</v>
      </c>
      <c r="G242" s="3">
        <f t="shared" si="41"/>
        <v>-4.1164499361139159E-3</v>
      </c>
      <c r="H242" s="3">
        <f t="shared" si="42"/>
        <v>2.2099832235356895E-3</v>
      </c>
      <c r="I242" s="3">
        <f t="shared" si="43"/>
        <v>-1.1017873736301476E-3</v>
      </c>
      <c r="J242" s="12">
        <f t="shared" si="44"/>
        <v>-1.067691491901418E-2</v>
      </c>
      <c r="K242" s="12">
        <f t="shared" si="45"/>
        <v>5.0565040038786924E-3</v>
      </c>
      <c r="L242" s="12">
        <f t="shared" si="46"/>
        <v>1.4499505316207806E-3</v>
      </c>
      <c r="M242" s="15">
        <f t="shared" si="47"/>
        <v>3.4175468171523948E-4</v>
      </c>
    </row>
    <row r="243" spans="1:13">
      <c r="A243" s="22">
        <v>4.82</v>
      </c>
      <c r="B243" s="23">
        <v>0</v>
      </c>
      <c r="C243" s="3">
        <f t="shared" si="37"/>
        <v>-0.2073107722413664</v>
      </c>
      <c r="D243" s="3">
        <f t="shared" si="38"/>
        <v>3.8569843894155804E-2</v>
      </c>
      <c r="E243" s="3">
        <f t="shared" si="39"/>
        <v>-1.4527647213011486E-2</v>
      </c>
      <c r="F243" s="3">
        <f t="shared" si="40"/>
        <v>6.5861258838229089E-3</v>
      </c>
      <c r="G243" s="3">
        <f t="shared" si="41"/>
        <v>-3.0529161158785304E-3</v>
      </c>
      <c r="H243" s="3">
        <f t="shared" si="42"/>
        <v>1.2280109198995503E-3</v>
      </c>
      <c r="I243" s="3">
        <f t="shared" si="43"/>
        <v>-2.0958787341349971E-4</v>
      </c>
      <c r="J243" s="12">
        <f t="shared" si="44"/>
        <v>-1.0056945243634374E-2</v>
      </c>
      <c r="K243" s="12">
        <f t="shared" si="45"/>
        <v>4.4707019693771E-3</v>
      </c>
      <c r="L243" s="12">
        <f t="shared" si="46"/>
        <v>9.3749220143271583E-4</v>
      </c>
      <c r="M243" s="15">
        <f t="shared" si="47"/>
        <v>-8.0930845053339695E-5</v>
      </c>
    </row>
    <row r="244" spans="1:13">
      <c r="A244" s="22">
        <v>4.84</v>
      </c>
      <c r="B244" s="23">
        <v>0</v>
      </c>
      <c r="C244" s="3">
        <f t="shared" si="37"/>
        <v>-0.20533263860149312</v>
      </c>
      <c r="D244" s="3">
        <f t="shared" si="38"/>
        <v>3.7031222856562886E-2</v>
      </c>
      <c r="E244" s="3">
        <f t="shared" si="39"/>
        <v>-1.3112928300539513E-2</v>
      </c>
      <c r="F244" s="3">
        <f t="shared" si="40"/>
        <v>5.2810029201410119E-3</v>
      </c>
      <c r="G244" s="3">
        <f t="shared" si="41"/>
        <v>-1.8676721641370177E-3</v>
      </c>
      <c r="H244" s="3">
        <f t="shared" si="42"/>
        <v>1.7564405652718224E-4</v>
      </c>
      <c r="I244" s="3">
        <f t="shared" si="43"/>
        <v>6.9893624253403576E-4</v>
      </c>
      <c r="J244" s="12">
        <f t="shared" si="44"/>
        <v>-9.3230767267353798E-3</v>
      </c>
      <c r="K244" s="12">
        <f t="shared" si="45"/>
        <v>3.7898515738041261E-3</v>
      </c>
      <c r="L244" s="12">
        <f t="shared" si="46"/>
        <v>3.7652081780015223E-4</v>
      </c>
      <c r="M244" s="15">
        <f t="shared" si="47"/>
        <v>-4.9805948126105393E-4</v>
      </c>
    </row>
    <row r="245" spans="1:13">
      <c r="A245" s="22">
        <v>4.8600000000000003</v>
      </c>
      <c r="B245" s="23">
        <v>0</v>
      </c>
      <c r="C245" s="3">
        <f t="shared" si="37"/>
        <v>-0.2030260165418174</v>
      </c>
      <c r="D245" s="3">
        <f t="shared" si="38"/>
        <v>3.525572836563301E-2</v>
      </c>
      <c r="E245" s="3">
        <f t="shared" si="39"/>
        <v>-1.1509609703204804E-2</v>
      </c>
      <c r="F245" s="3">
        <f t="shared" si="40"/>
        <v>3.8409744488761585E-3</v>
      </c>
      <c r="G245" s="3">
        <f t="shared" si="41"/>
        <v>-6.0797001699165276E-4</v>
      </c>
      <c r="H245" s="3">
        <f t="shared" si="42"/>
        <v>-8.8679143557579445E-4</v>
      </c>
      <c r="I245" s="3">
        <f t="shared" si="43"/>
        <v>1.5530208272532486E-3</v>
      </c>
      <c r="J245" s="12">
        <f t="shared" si="44"/>
        <v>-8.4824560372098179E-3</v>
      </c>
      <c r="K245" s="12">
        <f t="shared" si="45"/>
        <v>3.027153665994986E-3</v>
      </c>
      <c r="L245" s="12">
        <f t="shared" si="46"/>
        <v>-2.0585076588952589E-4</v>
      </c>
      <c r="M245" s="15">
        <f t="shared" si="47"/>
        <v>-8.7208015756698454E-4</v>
      </c>
    </row>
    <row r="246" spans="1:13">
      <c r="A246" s="22">
        <v>4.88</v>
      </c>
      <c r="B246" s="23">
        <v>0</v>
      </c>
      <c r="C246" s="3">
        <f t="shared" si="37"/>
        <v>-0.20039459616558186</v>
      </c>
      <c r="D246" s="3">
        <f t="shared" si="38"/>
        <v>3.3254717527046479E-2</v>
      </c>
      <c r="E246" s="3">
        <f t="shared" si="39"/>
        <v>-9.7407515167589522E-3</v>
      </c>
      <c r="F246" s="3">
        <f t="shared" si="40"/>
        <v>2.3028266212174655E-3</v>
      </c>
      <c r="G246" s="3">
        <f t="shared" si="41"/>
        <v>6.7596997617079188E-4</v>
      </c>
      <c r="H246" s="3">
        <f t="shared" si="42"/>
        <v>-1.8983924508237536E-3</v>
      </c>
      <c r="I246" s="3">
        <f t="shared" si="43"/>
        <v>2.2861419811491387E-3</v>
      </c>
      <c r="J246" s="12">
        <f t="shared" si="44"/>
        <v>-7.543298858509101E-3</v>
      </c>
      <c r="K246" s="12">
        <f t="shared" si="45"/>
        <v>2.1974526582498599E-3</v>
      </c>
      <c r="L246" s="12">
        <f t="shared" si="46"/>
        <v>-7.8134393913839584E-4</v>
      </c>
      <c r="M246" s="15">
        <f t="shared" si="47"/>
        <v>-1.1690934694637556E-3</v>
      </c>
    </row>
    <row r="247" spans="1:13">
      <c r="A247" s="22">
        <v>4.9000000000000004</v>
      </c>
      <c r="B247" s="23">
        <v>0</v>
      </c>
      <c r="C247" s="3">
        <f t="shared" si="37"/>
        <v>-0.19744258718404847</v>
      </c>
      <c r="D247" s="3">
        <f t="shared" si="38"/>
        <v>3.1040989981510014E-2</v>
      </c>
      <c r="E247" s="3">
        <f t="shared" si="39"/>
        <v>-7.8317947478850104E-3</v>
      </c>
      <c r="F247" s="3">
        <f t="shared" si="40"/>
        <v>7.0585208982295667E-4</v>
      </c>
      <c r="G247" s="3">
        <f t="shared" si="41"/>
        <v>1.9329611795299646E-3</v>
      </c>
      <c r="H247" s="3">
        <f t="shared" si="42"/>
        <v>-2.8011699217392874E-3</v>
      </c>
      <c r="I247" s="3">
        <f t="shared" si="43"/>
        <v>2.8411975402146926E-3</v>
      </c>
      <c r="J247" s="12">
        <f t="shared" si="44"/>
        <v>-6.5148229258370771E-3</v>
      </c>
      <c r="K247" s="12">
        <f t="shared" si="45"/>
        <v>1.3169718220479298E-3</v>
      </c>
      <c r="L247" s="12">
        <f t="shared" si="46"/>
        <v>-1.3218414473049889E-3</v>
      </c>
      <c r="M247" s="15">
        <f t="shared" si="47"/>
        <v>-1.3618690657803967E-3</v>
      </c>
    </row>
    <row r="248" spans="1:13">
      <c r="A248" s="22">
        <v>4.92</v>
      </c>
      <c r="B248" s="23">
        <v>0</v>
      </c>
      <c r="C248" s="3">
        <f t="shared" si="37"/>
        <v>-0.19417471218185961</v>
      </c>
      <c r="D248" s="3">
        <f t="shared" si="38"/>
        <v>2.862870603073701E-2</v>
      </c>
      <c r="E248" s="3">
        <f t="shared" si="39"/>
        <v>-5.8101954031114893E-3</v>
      </c>
      <c r="F248" s="3">
        <f t="shared" si="40"/>
        <v>-9.0915373901554169E-4</v>
      </c>
      <c r="G248" s="3">
        <f t="shared" si="41"/>
        <v>3.1128913204730106E-3</v>
      </c>
      <c r="H248" s="3">
        <f t="shared" si="42"/>
        <v>-3.543372987173539E-3</v>
      </c>
      <c r="I248" s="3">
        <f t="shared" si="43"/>
        <v>3.1749547135278477E-3</v>
      </c>
      <c r="J248" s="12">
        <f t="shared" si="44"/>
        <v>-5.4071726356559602E-3</v>
      </c>
      <c r="K248" s="12">
        <f t="shared" si="45"/>
        <v>4.0302276745551868E-4</v>
      </c>
      <c r="L248" s="12">
        <f t="shared" si="46"/>
        <v>-1.800714814001958E-3</v>
      </c>
      <c r="M248" s="15">
        <f t="shared" si="47"/>
        <v>-1.4322965403562871E-3</v>
      </c>
    </row>
    <row r="249" spans="1:13">
      <c r="A249" s="22">
        <v>4.9400000000000004</v>
      </c>
      <c r="B249" s="23">
        <v>0</v>
      </c>
      <c r="C249" s="3">
        <f t="shared" si="37"/>
        <v>-0.19059619906190894</v>
      </c>
      <c r="D249" s="3">
        <f t="shared" si="38"/>
        <v>2.6033296059839357E-2</v>
      </c>
      <c r="E249" s="3">
        <f t="shared" si="39"/>
        <v>-3.7050295965299755E-3</v>
      </c>
      <c r="F249" s="3">
        <f t="shared" si="40"/>
        <v>-2.5009348417012415E-3</v>
      </c>
      <c r="G249" s="3">
        <f t="shared" si="41"/>
        <v>4.1687203077654059E-3</v>
      </c>
      <c r="H249" s="3">
        <f t="shared" si="42"/>
        <v>-4.0824555612737987E-3</v>
      </c>
      <c r="I249" s="3">
        <f t="shared" si="43"/>
        <v>3.2614174474380332E-3</v>
      </c>
      <c r="J249" s="12">
        <f t="shared" si="44"/>
        <v>-4.2313357405442675E-3</v>
      </c>
      <c r="K249" s="12">
        <f t="shared" si="45"/>
        <v>-5.2630614401430464E-4</v>
      </c>
      <c r="L249" s="12">
        <f t="shared" si="46"/>
        <v>-2.1940916100784691E-3</v>
      </c>
      <c r="M249" s="15">
        <f t="shared" si="47"/>
        <v>-1.3730534962426988E-3</v>
      </c>
    </row>
    <row r="250" spans="1:13">
      <c r="A250" s="22">
        <v>4.96</v>
      </c>
      <c r="B250" s="23">
        <v>0</v>
      </c>
      <c r="C250" s="3">
        <f t="shared" si="37"/>
        <v>-0.18671277268181344</v>
      </c>
      <c r="D250" s="3">
        <f t="shared" si="38"/>
        <v>2.3271361835521365E-2</v>
      </c>
      <c r="E250" s="3">
        <f t="shared" si="39"/>
        <v>-1.5465753559468244E-3</v>
      </c>
      <c r="F250" s="3">
        <f t="shared" si="40"/>
        <v>-4.028828480328729E-3</v>
      </c>
      <c r="G250" s="3">
        <f t="shared" si="41"/>
        <v>5.0583555715448154E-3</v>
      </c>
      <c r="H250" s="3">
        <f t="shared" si="42"/>
        <v>-4.3875152474486465E-3</v>
      </c>
      <c r="I250" s="3">
        <f t="shared" si="43"/>
        <v>3.0938512353960641E-3</v>
      </c>
      <c r="J250" s="12">
        <f t="shared" si="44"/>
        <v>-2.9990526968216302E-3</v>
      </c>
      <c r="K250" s="12">
        <f t="shared" si="45"/>
        <v>-1.4524773408748082E-3</v>
      </c>
      <c r="L250" s="12">
        <f t="shared" si="46"/>
        <v>-2.4820044320909007E-3</v>
      </c>
      <c r="M250" s="15">
        <f t="shared" si="47"/>
        <v>-1.1883404200383196E-3</v>
      </c>
    </row>
    <row r="251" spans="1:13">
      <c r="A251" s="22">
        <v>4.9800000000000004</v>
      </c>
      <c r="B251" s="23">
        <v>0</v>
      </c>
      <c r="C251" s="3">
        <f t="shared" si="37"/>
        <v>-0.18253064569536065</v>
      </c>
      <c r="D251" s="3">
        <f t="shared" si="38"/>
        <v>2.0360570311427226E-2</v>
      </c>
      <c r="E251" s="3">
        <f t="shared" si="39"/>
        <v>6.3412285776455446E-4</v>
      </c>
      <c r="F251" s="3">
        <f t="shared" si="40"/>
        <v>-5.4538039499413974E-3</v>
      </c>
      <c r="G251" s="3">
        <f t="shared" si="41"/>
        <v>5.746330161250833E-3</v>
      </c>
      <c r="H251" s="3">
        <f t="shared" si="42"/>
        <v>-4.4410647889045474E-3</v>
      </c>
      <c r="I251" s="3">
        <f t="shared" si="43"/>
        <v>2.6853076627657321E-3</v>
      </c>
      <c r="J251" s="12">
        <f t="shared" si="44"/>
        <v>-1.7227192830411298E-3</v>
      </c>
      <c r="K251" s="12">
        <f t="shared" si="45"/>
        <v>-2.3568421408056706E-3</v>
      </c>
      <c r="L251" s="12">
        <f t="shared" si="46"/>
        <v>-2.6493683521151001E-3</v>
      </c>
      <c r="M251" s="15">
        <f t="shared" si="47"/>
        <v>-8.9361122597628184E-4</v>
      </c>
    </row>
    <row r="252" spans="1:13">
      <c r="A252" s="22">
        <v>5</v>
      </c>
      <c r="B252" s="23">
        <v>0</v>
      </c>
      <c r="C252" s="3">
        <f t="shared" si="37"/>
        <v>-0.17805650861358988</v>
      </c>
      <c r="D252" s="3">
        <f t="shared" si="38"/>
        <v>1.7319540619928991E-2</v>
      </c>
      <c r="E252" s="3">
        <f t="shared" si="39"/>
        <v>2.8057006547086614E-3</v>
      </c>
      <c r="F252" s="3">
        <f t="shared" si="40"/>
        <v>-6.7394596347990299E-3</v>
      </c>
      <c r="G252" s="3">
        <f t="shared" si="41"/>
        <v>6.2052167010211946E-3</v>
      </c>
      <c r="H252" s="3">
        <f t="shared" si="42"/>
        <v>-4.2400345090337519E-3</v>
      </c>
      <c r="I252" s="3">
        <f t="shared" si="43"/>
        <v>2.0676078302811194E-3</v>
      </c>
      <c r="J252" s="12">
        <f t="shared" si="44"/>
        <v>-4.152831541176516E-4</v>
      </c>
      <c r="K252" s="12">
        <f t="shared" si="45"/>
        <v>-3.2209838088263221E-3</v>
      </c>
      <c r="L252" s="12">
        <f t="shared" si="46"/>
        <v>-2.6867408750484989E-3</v>
      </c>
      <c r="M252" s="15">
        <f t="shared" si="47"/>
        <v>-5.143141962958564E-4</v>
      </c>
    </row>
    <row r="253" spans="1:13">
      <c r="A253" s="22">
        <v>5.0199999999999996</v>
      </c>
      <c r="B253" s="23">
        <v>0</v>
      </c>
      <c r="C253" s="3">
        <f t="shared" si="37"/>
        <v>-0.17329751910140004</v>
      </c>
      <c r="D253" s="3">
        <f t="shared" si="38"/>
        <v>1.4167724973218269E-2</v>
      </c>
      <c r="E253" s="3">
        <f t="shared" si="39"/>
        <v>4.9369248214666582E-3</v>
      </c>
      <c r="F253" s="3">
        <f t="shared" si="40"/>
        <v>-7.8529529034232926E-3</v>
      </c>
      <c r="G253" s="3">
        <f t="shared" si="41"/>
        <v>6.4167208326154981E-3</v>
      </c>
      <c r="H253" s="3">
        <f t="shared" si="42"/>
        <v>-3.7959482777105919E-3</v>
      </c>
      <c r="I253" s="3">
        <f t="shared" si="43"/>
        <v>1.2888638364054728E-3</v>
      </c>
      <c r="J253" s="12">
        <f t="shared" si="44"/>
        <v>9.0986496178860343E-4</v>
      </c>
      <c r="K253" s="12">
        <f t="shared" si="45"/>
        <v>-4.0270598596780505E-3</v>
      </c>
      <c r="L253" s="12">
        <f t="shared" si="46"/>
        <v>-2.5908277888702369E-3</v>
      </c>
      <c r="M253" s="15">
        <f t="shared" si="47"/>
        <v>-8.3743347565112813E-5</v>
      </c>
    </row>
    <row r="254" spans="1:13">
      <c r="A254" s="22">
        <v>5.04</v>
      </c>
      <c r="B254" s="23">
        <v>0</v>
      </c>
      <c r="C254" s="3">
        <f t="shared" si="37"/>
        <v>-0.16826129052681341</v>
      </c>
      <c r="D254" s="3">
        <f t="shared" si="38"/>
        <v>1.0925284235531275E-2</v>
      </c>
      <c r="E254" s="3">
        <f t="shared" si="39"/>
        <v>6.9971425399182711E-3</v>
      </c>
      <c r="F254" s="3">
        <f t="shared" si="40"/>
        <v>-8.765839087847652E-3</v>
      </c>
      <c r="G254" s="3">
        <f t="shared" si="41"/>
        <v>6.3724105537469608E-3</v>
      </c>
      <c r="H254" s="3">
        <f t="shared" si="42"/>
        <v>-3.1342629163951239E-3</v>
      </c>
      <c r="I254" s="3">
        <f t="shared" si="43"/>
        <v>4.0973136815800689E-4</v>
      </c>
      <c r="J254" s="12">
        <f t="shared" si="44"/>
        <v>2.2390046787683637E-3</v>
      </c>
      <c r="K254" s="12">
        <f t="shared" si="45"/>
        <v>-4.758137861149897E-3</v>
      </c>
      <c r="L254" s="12">
        <f t="shared" si="46"/>
        <v>-2.3647093270492137E-3</v>
      </c>
      <c r="M254" s="15">
        <f t="shared" si="47"/>
        <v>3.5982222118791096E-4</v>
      </c>
    </row>
    <row r="255" spans="1:13">
      <c r="A255" s="22">
        <v>5.0599999999999996</v>
      </c>
      <c r="B255" s="23">
        <v>0</v>
      </c>
      <c r="C255" s="3">
        <f t="shared" si="37"/>
        <v>-0.16295587978121176</v>
      </c>
      <c r="D255" s="3">
        <f t="shared" si="38"/>
        <v>7.6129589624192419E-3</v>
      </c>
      <c r="E255" s="3">
        <f t="shared" si="39"/>
        <v>8.9567222583958536E-3</v>
      </c>
      <c r="F255" s="3">
        <f t="shared" si="40"/>
        <v>-9.4547981149841163E-3</v>
      </c>
      <c r="G255" s="3">
        <f t="shared" si="41"/>
        <v>6.0740523754048981E-3</v>
      </c>
      <c r="H255" s="3">
        <f t="shared" si="42"/>
        <v>-2.2929089100195608E-3</v>
      </c>
      <c r="I255" s="3">
        <f t="shared" si="43"/>
        <v>-5.0131471717589689E-4</v>
      </c>
      <c r="J255" s="12">
        <f t="shared" si="44"/>
        <v>3.5582032032688837E-3</v>
      </c>
      <c r="K255" s="12">
        <f t="shared" si="45"/>
        <v>-5.3985190551269768E-3</v>
      </c>
      <c r="L255" s="12">
        <f t="shared" si="46"/>
        <v>-2.0177733155477551E-3</v>
      </c>
      <c r="M255" s="15">
        <f t="shared" si="47"/>
        <v>7.7645031164771949E-4</v>
      </c>
    </row>
    <row r="256" spans="1:13">
      <c r="A256" s="22">
        <v>5.08</v>
      </c>
      <c r="B256" s="23">
        <v>0</v>
      </c>
      <c r="C256" s="3">
        <f t="shared" si="37"/>
        <v>-0.15738977439002688</v>
      </c>
      <c r="D256" s="3">
        <f t="shared" si="38"/>
        <v>4.251936731971215E-3</v>
      </c>
      <c r="E256" s="3">
        <f t="shared" si="39"/>
        <v>1.078747987424168E-2</v>
      </c>
      <c r="F256" s="3">
        <f t="shared" si="40"/>
        <v>-9.9022302279939047E-3</v>
      </c>
      <c r="G256" s="3">
        <f t="shared" si="41"/>
        <v>5.5335408966361143E-3</v>
      </c>
      <c r="H256" s="3">
        <f t="shared" si="42"/>
        <v>-1.3201160779620011E-3</v>
      </c>
      <c r="I256" s="3">
        <f t="shared" si="43"/>
        <v>-1.3733138386523383E-3</v>
      </c>
      <c r="J256" s="12">
        <f t="shared" si="44"/>
        <v>4.8534356131975653E-3</v>
      </c>
      <c r="K256" s="12">
        <f t="shared" si="45"/>
        <v>-5.9340442610441024E-3</v>
      </c>
      <c r="L256" s="12">
        <f t="shared" si="46"/>
        <v>-1.5653549296862912E-3</v>
      </c>
      <c r="M256" s="15">
        <f t="shared" si="47"/>
        <v>1.128074986928046E-3</v>
      </c>
    </row>
    <row r="257" spans="1:13">
      <c r="A257" s="22">
        <v>5.0999999999999996</v>
      </c>
      <c r="B257" s="23">
        <v>0</v>
      </c>
      <c r="C257" s="3">
        <f t="shared" si="37"/>
        <v>-0.15157187893451277</v>
      </c>
      <c r="D257" s="3">
        <f t="shared" si="38"/>
        <v>8.6371661662028862E-4</v>
      </c>
      <c r="E257" s="3">
        <f t="shared" si="39"/>
        <v>1.2463084098097937E-2</v>
      </c>
      <c r="F257" s="3">
        <f t="shared" si="40"/>
        <v>-1.0096705579700747E-2</v>
      </c>
      <c r="G257" s="3">
        <f t="shared" si="41"/>
        <v>4.7724246044165202E-3</v>
      </c>
      <c r="H257" s="3">
        <f t="shared" si="42"/>
        <v>-2.7164884545489765E-4</v>
      </c>
      <c r="I257" s="3">
        <f t="shared" si="43"/>
        <v>-2.1383467491125616E-3</v>
      </c>
      <c r="J257" s="12">
        <f t="shared" si="44"/>
        <v>6.1107073378169341E-3</v>
      </c>
      <c r="K257" s="12">
        <f t="shared" si="45"/>
        <v>-6.3523767602809977E-3</v>
      </c>
      <c r="L257" s="12">
        <f t="shared" si="46"/>
        <v>-1.0280957849967687E-3</v>
      </c>
      <c r="M257" s="15">
        <f t="shared" si="47"/>
        <v>1.3818998095706803E-3</v>
      </c>
    </row>
    <row r="258" spans="1:13">
      <c r="A258" s="22">
        <v>5.12</v>
      </c>
      <c r="B258" s="23">
        <v>0</v>
      </c>
      <c r="C258" s="3">
        <f t="shared" si="37"/>
        <v>-0.14551150080631284</v>
      </c>
      <c r="D258" s="3">
        <f t="shared" si="38"/>
        <v>-2.5300283375533075E-3</v>
      </c>
      <c r="E258" s="3">
        <f t="shared" si="39"/>
        <v>1.3959435169687619E-2</v>
      </c>
      <c r="F258" s="3">
        <f t="shared" si="40"/>
        <v>-1.0033256212989103E-2</v>
      </c>
      <c r="G258" s="3">
        <f t="shared" si="41"/>
        <v>3.8210468034755598E-3</v>
      </c>
      <c r="H258" s="3">
        <f t="shared" si="42"/>
        <v>7.9239039913192707E-4</v>
      </c>
      <c r="I258" s="3">
        <f t="shared" si="43"/>
        <v>-2.7368257058052983E-3</v>
      </c>
      <c r="J258" s="12">
        <f t="shared" si="44"/>
        <v>7.316177993023365E-3</v>
      </c>
      <c r="K258" s="12">
        <f t="shared" si="45"/>
        <v>-6.6432571766642523E-3</v>
      </c>
      <c r="L258" s="12">
        <f t="shared" si="46"/>
        <v>-4.3104776715069404E-4</v>
      </c>
      <c r="M258" s="15">
        <f t="shared" si="47"/>
        <v>1.5133875395226815E-3</v>
      </c>
    </row>
    <row r="259" spans="1:13">
      <c r="A259" s="22">
        <v>5.14</v>
      </c>
      <c r="B259" s="23">
        <v>0</v>
      </c>
      <c r="C259" s="3">
        <f t="shared" ref="C259:C316" si="48">((2/PI())*(COS(2*1*A259)/(4*(1^2)-1)))</f>
        <v>-0.13921833531762101</v>
      </c>
      <c r="D259" s="3">
        <f t="shared" ref="D259:D316" si="49">((2/PI())*(COS(2*2*A259)/(4*(2^2)-1)))</f>
        <v>-5.9075897443543711E-3</v>
      </c>
      <c r="E259" s="3">
        <f t="shared" ref="E259:E316" si="50">((2/PI())*(COS(2*3*A259)/(4*(3^2)-1)))</f>
        <v>1.5255011478118124E-2</v>
      </c>
      <c r="F259" s="3">
        <f t="shared" ref="F259:F316" si="51">((2/PI())*(COS(2*4*A259)/(4*(4^2)-1)))</f>
        <v>-9.7135029694209868E-3</v>
      </c>
      <c r="G259" s="3">
        <f t="shared" ref="G259:G316" si="52">((2/PI())*(COS(2*5*A259)/(4*(5^2)-1)))</f>
        <v>2.7173359244905318E-3</v>
      </c>
      <c r="H259" s="3">
        <f t="shared" ref="H259:H316" si="53">((2/PI())*(COS(2*6*A259)/(4*(6^2)-1)))</f>
        <v>1.8110066166248629E-3</v>
      </c>
      <c r="I259" s="3">
        <f t="shared" ref="I259:I316" si="54">((2/PI())*(COS(2*7*A259)/(4*(7^2)-1)))</f>
        <v>-3.1221357074331805E-3</v>
      </c>
      <c r="J259" s="12">
        <f t="shared" ref="J259:J316" si="55">(1/PI())+(1/2)*SIN(A259)-SUM(C259:D259)</f>
        <v>8.4562857149107773E-3</v>
      </c>
      <c r="K259" s="12">
        <f t="shared" ref="K259:K316" si="56">(1/PI())+(1/2)*SIN(A259)-SUM(C259:E259)</f>
        <v>-6.7987257632073361E-3</v>
      </c>
      <c r="L259" s="12">
        <f t="shared" ref="L259:L316" si="57">(1/PI())+(1/2)*SIN(A259)-SUM(C259:G259)</f>
        <v>1.9744128172310971E-4</v>
      </c>
      <c r="M259" s="15">
        <f t="shared" ref="M259:M316" si="58">(1/PI())+(1/2)*SIN(A259)-SUM(C259:I259)</f>
        <v>1.508570372531437E-3</v>
      </c>
    </row>
    <row r="260" spans="1:13">
      <c r="A260" s="22">
        <v>5.16</v>
      </c>
      <c r="B260" s="23">
        <v>0</v>
      </c>
      <c r="C260" s="3">
        <f t="shared" si="48"/>
        <v>-0.13270245019074828</v>
      </c>
      <c r="D260" s="3">
        <f t="shared" si="49"/>
        <v>-9.2473627370634245E-3</v>
      </c>
      <c r="E260" s="3">
        <f t="shared" si="50"/>
        <v>1.6331179101363499E-2</v>
      </c>
      <c r="F260" s="3">
        <f t="shared" si="51"/>
        <v>-9.1456140841360105E-3</v>
      </c>
      <c r="G260" s="3">
        <f t="shared" si="52"/>
        <v>1.5052934372454048E-3</v>
      </c>
      <c r="H260" s="3">
        <f t="shared" si="53"/>
        <v>2.7258085997401683E-3</v>
      </c>
      <c r="I260" s="3">
        <f t="shared" si="54"/>
        <v>-3.2642652957405333E-3</v>
      </c>
      <c r="J260" s="12">
        <f t="shared" si="55"/>
        <v>9.5178711284249762E-3</v>
      </c>
      <c r="K260" s="12">
        <f t="shared" si="56"/>
        <v>-6.813307972938526E-3</v>
      </c>
      <c r="L260" s="12">
        <f t="shared" si="57"/>
        <v>8.2701267395207667E-4</v>
      </c>
      <c r="M260" s="15">
        <f t="shared" si="58"/>
        <v>1.3654693699524378E-3</v>
      </c>
    </row>
    <row r="261" spans="1:13">
      <c r="A261" s="22">
        <v>5.18</v>
      </c>
      <c r="B261" s="23">
        <v>0</v>
      </c>
      <c r="C261" s="3">
        <f t="shared" si="48"/>
        <v>-0.12597426945191689</v>
      </c>
      <c r="D261" s="3">
        <f t="shared" si="49"/>
        <v>-1.2527984165853649E-2</v>
      </c>
      <c r="E261" s="3">
        <f t="shared" si="50"/>
        <v>1.7172459812901546E-2</v>
      </c>
      <c r="F261" s="3">
        <f t="shared" si="51"/>
        <v>-8.3440965247459746E-3</v>
      </c>
      <c r="G261" s="3">
        <f t="shared" si="52"/>
        <v>2.3323965088547949E-4</v>
      </c>
      <c r="H261" s="3">
        <f t="shared" si="53"/>
        <v>3.484356193586809E-3</v>
      </c>
      <c r="I261" s="3">
        <f t="shared" si="54"/>
        <v>-3.1521441216879297E-3</v>
      </c>
      <c r="J261" s="12">
        <f t="shared" si="55"/>
        <v>1.0488300087443919E-2</v>
      </c>
      <c r="K261" s="12">
        <f t="shared" si="56"/>
        <v>-6.6841597254576335E-3</v>
      </c>
      <c r="L261" s="12">
        <f t="shared" si="57"/>
        <v>1.4266971484028501E-3</v>
      </c>
      <c r="M261" s="15">
        <f t="shared" si="58"/>
        <v>1.094485076503976E-3</v>
      </c>
    </row>
    <row r="262" spans="1:13">
      <c r="A262" s="22">
        <v>5.2</v>
      </c>
      <c r="B262" s="23">
        <v>0</v>
      </c>
      <c r="C262" s="3">
        <f t="shared" si="48"/>
        <v>-0.11904455675503969</v>
      </c>
      <c r="D262" s="3">
        <f t="shared" si="49"/>
        <v>-1.5728469249046945E-2</v>
      </c>
      <c r="E262" s="3">
        <f t="shared" si="50"/>
        <v>1.7766753700840784E-2</v>
      </c>
      <c r="F262" s="3">
        <f t="shared" si="51"/>
        <v>-7.3294254045619053E-3</v>
      </c>
      <c r="G262" s="3">
        <f t="shared" si="52"/>
        <v>-1.048112664325014E-3</v>
      </c>
      <c r="H262" s="3">
        <f t="shared" si="53"/>
        <v>4.0431663777433409E-3</v>
      </c>
      <c r="I262" s="3">
        <f t="shared" si="54"/>
        <v>-2.7945052052344922E-3</v>
      </c>
      <c r="J262" s="12">
        <f t="shared" si="55"/>
        <v>1.1355584327800761E-2</v>
      </c>
      <c r="K262" s="12">
        <f t="shared" si="56"/>
        <v>-6.4111693730400238E-3</v>
      </c>
      <c r="L262" s="12">
        <f t="shared" si="57"/>
        <v>1.9663686958468762E-3</v>
      </c>
      <c r="M262" s="15">
        <f t="shared" si="58"/>
        <v>7.1770752333803756E-4</v>
      </c>
    </row>
    <row r="263" spans="1:13">
      <c r="A263" s="22">
        <v>5.22</v>
      </c>
      <c r="B263" s="23">
        <v>0</v>
      </c>
      <c r="C263" s="3">
        <f t="shared" si="48"/>
        <v>-0.11192439816217239</v>
      </c>
      <c r="D263" s="3">
        <f t="shared" si="49"/>
        <v>-1.8828345804102763E-2</v>
      </c>
      <c r="E263" s="3">
        <f t="shared" si="50"/>
        <v>1.8105513197665159E-2</v>
      </c>
      <c r="F263" s="3">
        <f t="shared" si="51"/>
        <v>-6.1275209369539849E-3</v>
      </c>
      <c r="G263" s="3">
        <f t="shared" si="52"/>
        <v>-2.2876800351196002E-3</v>
      </c>
      <c r="H263" s="3">
        <f t="shared" si="53"/>
        <v>4.3702058891072282E-3</v>
      </c>
      <c r="I263" s="3">
        <f t="shared" si="54"/>
        <v>-2.2192047280687999E-3</v>
      </c>
      <c r="J263" s="12">
        <f t="shared" si="55"/>
        <v>1.210849918555465E-2</v>
      </c>
      <c r="K263" s="12">
        <f t="shared" si="56"/>
        <v>-5.997014012110502E-3</v>
      </c>
      <c r="L263" s="12">
        <f t="shared" si="57"/>
        <v>2.418186959963084E-3</v>
      </c>
      <c r="M263" s="15">
        <f t="shared" si="58"/>
        <v>2.6718579892465177E-4</v>
      </c>
    </row>
    <row r="264" spans="1:13">
      <c r="A264" s="22">
        <v>5.24</v>
      </c>
      <c r="B264" s="23">
        <v>0</v>
      </c>
      <c r="C264" s="3">
        <f t="shared" si="48"/>
        <v>-0.10462518440817685</v>
      </c>
      <c r="D264" s="3">
        <f t="shared" si="49"/>
        <v>-2.1807785199723984E-2</v>
      </c>
      <c r="E264" s="3">
        <f t="shared" si="50"/>
        <v>1.8183866017575465E-2</v>
      </c>
      <c r="F264" s="3">
        <f t="shared" si="51"/>
        <v>-4.769086292270755E-3</v>
      </c>
      <c r="G264" s="3">
        <f t="shared" si="52"/>
        <v>-3.4360448221058635E-3</v>
      </c>
      <c r="H264" s="3">
        <f t="shared" si="53"/>
        <v>4.4467274982803251E-3</v>
      </c>
      <c r="I264" s="3">
        <f t="shared" si="54"/>
        <v>-1.4710523400364981E-3</v>
      </c>
      <c r="J264" s="12">
        <f t="shared" si="55"/>
        <v>1.2736697549154352E-2</v>
      </c>
      <c r="K264" s="12">
        <f t="shared" si="56"/>
        <v>-5.4471684684211097E-3</v>
      </c>
      <c r="L264" s="12">
        <f t="shared" si="57"/>
        <v>2.757962645955514E-3</v>
      </c>
      <c r="M264" s="15">
        <f t="shared" si="58"/>
        <v>-2.1771251228831778E-4</v>
      </c>
    </row>
    <row r="265" spans="1:13">
      <c r="A265" s="22">
        <v>5.26</v>
      </c>
      <c r="B265" s="23">
        <v>0</v>
      </c>
      <c r="C265" s="3">
        <f t="shared" si="48"/>
        <v>-9.7158592677977537E-2</v>
      </c>
      <c r="D265" s="3">
        <f t="shared" si="49"/>
        <v>-2.4647729191428863E-2</v>
      </c>
      <c r="E265" s="3">
        <f t="shared" si="50"/>
        <v>1.800068523325199E-2</v>
      </c>
      <c r="F265" s="3">
        <f t="shared" si="51"/>
        <v>-3.2888232720508755E-3</v>
      </c>
      <c r="G265" s="3">
        <f t="shared" si="52"/>
        <v>-4.4474253451011105E-3</v>
      </c>
      <c r="H265" s="3">
        <f t="shared" si="53"/>
        <v>4.2683446766896621E-3</v>
      </c>
      <c r="I265" s="3">
        <f t="shared" si="54"/>
        <v>-6.0832097479492325E-4</v>
      </c>
      <c r="J265" s="12">
        <f t="shared" si="55"/>
        <v>1.3230819235925423E-2</v>
      </c>
      <c r="K265" s="12">
        <f t="shared" si="56"/>
        <v>-4.7698659973265667E-3</v>
      </c>
      <c r="L265" s="12">
        <f t="shared" si="57"/>
        <v>2.9663826198254167E-3</v>
      </c>
      <c r="M265" s="15">
        <f t="shared" si="58"/>
        <v>-6.936410820693184E-4</v>
      </c>
    </row>
    <row r="266" spans="1:13">
      <c r="A266" s="22">
        <v>5.28</v>
      </c>
      <c r="B266" s="23">
        <v>0</v>
      </c>
      <c r="C266" s="3">
        <f t="shared" si="48"/>
        <v>-8.9536567925554117E-2</v>
      </c>
      <c r="D266" s="3">
        <f t="shared" si="49"/>
        <v>-2.7330011829278474E-2</v>
      </c>
      <c r="E266" s="3">
        <f t="shared" si="50"/>
        <v>1.7558605484144015E-2</v>
      </c>
      <c r="F266" s="3">
        <f t="shared" si="51"/>
        <v>-1.7245458364678306E-3</v>
      </c>
      <c r="G266" s="3">
        <f t="shared" si="52"/>
        <v>-5.2815010542495312E-3</v>
      </c>
      <c r="H266" s="3">
        <f t="shared" si="53"/>
        <v>3.8452830501720242E-3</v>
      </c>
      <c r="I266" s="3">
        <f t="shared" si="54"/>
        <v>3.0179197790615784E-4</v>
      </c>
      <c r="J266" s="12">
        <f t="shared" si="55"/>
        <v>1.3582595010414894E-2</v>
      </c>
      <c r="K266" s="12">
        <f t="shared" si="56"/>
        <v>-3.9760104737291135E-3</v>
      </c>
      <c r="L266" s="12">
        <f t="shared" si="57"/>
        <v>3.0300364169882493E-3</v>
      </c>
      <c r="M266" s="15">
        <f t="shared" si="58"/>
        <v>-1.1170386110899294E-3</v>
      </c>
    </row>
    <row r="267" spans="1:13">
      <c r="A267" s="22">
        <v>5.3</v>
      </c>
      <c r="B267" s="23">
        <v>0</v>
      </c>
      <c r="C267" s="3">
        <f t="shared" si="48"/>
        <v>-8.1771303764565942E-2</v>
      </c>
      <c r="D267" s="3">
        <f t="shared" si="49"/>
        <v>-2.9837475657962142E-2</v>
      </c>
      <c r="E267" s="3">
        <f t="shared" si="50"/>
        <v>1.6863985083166499E-2</v>
      </c>
      <c r="F267" s="3">
        <f t="shared" si="51"/>
        <v>-1.1621413033496298E-4</v>
      </c>
      <c r="G267" s="3">
        <f t="shared" si="52"/>
        <v>-5.9050199831053281E-3</v>
      </c>
      <c r="H267" s="3">
        <f t="shared" si="53"/>
        <v>3.2017942246842152E-3</v>
      </c>
      <c r="I267" s="3">
        <f t="shared" si="54"/>
        <v>1.1883986180054771E-3</v>
      </c>
      <c r="J267" s="12">
        <f t="shared" si="55"/>
        <v>1.3784944494368151E-2</v>
      </c>
      <c r="K267" s="12">
        <f t="shared" si="56"/>
        <v>-3.0790405887983485E-3</v>
      </c>
      <c r="L267" s="12">
        <f t="shared" si="57"/>
        <v>2.9421935246419506E-3</v>
      </c>
      <c r="M267" s="15">
        <f t="shared" si="58"/>
        <v>-1.4479993180477324E-3</v>
      </c>
    </row>
    <row r="268" spans="1:13">
      <c r="A268" s="22">
        <v>5.32</v>
      </c>
      <c r="B268" s="23">
        <v>0</v>
      </c>
      <c r="C268" s="3">
        <f t="shared" si="48"/>
        <v>-7.387522296116858E-2</v>
      </c>
      <c r="D268" s="3">
        <f t="shared" si="49"/>
        <v>-3.2154081465960695E-2</v>
      </c>
      <c r="E268" s="3">
        <f t="shared" si="50"/>
        <v>1.5926814566812893E-2</v>
      </c>
      <c r="F268" s="3">
        <f t="shared" si="51"/>
        <v>1.4950863161070083E-3</v>
      </c>
      <c r="G268" s="3">
        <f t="shared" si="52"/>
        <v>-6.2931243996028601E-3</v>
      </c>
      <c r="H268" s="3">
        <f t="shared" si="53"/>
        <v>2.3747655860233098E-3</v>
      </c>
      <c r="I268" s="3">
        <f t="shared" si="54"/>
        <v>1.9824419315241778E-3</v>
      </c>
      <c r="J268" s="12">
        <f t="shared" si="55"/>
        <v>1.3832067255296454E-2</v>
      </c>
      <c r="K268" s="12">
        <f t="shared" si="56"/>
        <v>-2.0947473115164317E-3</v>
      </c>
      <c r="L268" s="12">
        <f t="shared" si="57"/>
        <v>2.7032907719794219E-3</v>
      </c>
      <c r="M268" s="15">
        <f t="shared" si="58"/>
        <v>-1.6539167455680709E-3</v>
      </c>
    </row>
    <row r="269" spans="1:13">
      <c r="A269" s="22">
        <v>5.34</v>
      </c>
      <c r="B269" s="23">
        <v>0</v>
      </c>
      <c r="C269" s="3">
        <f t="shared" si="48"/>
        <v>-6.5860957560240754E-2</v>
      </c>
      <c r="D269" s="3">
        <f t="shared" si="49"/>
        <v>-3.4265010881763862E-2</v>
      </c>
      <c r="E269" s="3">
        <f t="shared" si="50"/>
        <v>1.4760573003983549E-2</v>
      </c>
      <c r="F269" s="3">
        <f t="shared" si="51"/>
        <v>3.068194134859684E-3</v>
      </c>
      <c r="G269" s="3">
        <f t="shared" si="52"/>
        <v>-6.43034180539065E-3</v>
      </c>
      <c r="H269" s="3">
        <f t="shared" si="53"/>
        <v>1.4116057654681843E-3</v>
      </c>
      <c r="I269" s="3">
        <f t="shared" si="54"/>
        <v>2.6220745808477348E-3</v>
      </c>
      <c r="J269" s="12">
        <f t="shared" si="55"/>
        <v>1.3719526402485582E-2</v>
      </c>
      <c r="K269" s="12">
        <f t="shared" si="56"/>
        <v>-1.0410466014979664E-3</v>
      </c>
      <c r="L269" s="12">
        <f t="shared" si="57"/>
        <v>2.3211010690329936E-3</v>
      </c>
      <c r="M269" s="15">
        <f t="shared" si="58"/>
        <v>-1.7125792772829246E-3</v>
      </c>
    </row>
    <row r="270" spans="1:13">
      <c r="A270" s="22">
        <v>5.36</v>
      </c>
      <c r="B270" s="23">
        <v>0</v>
      </c>
      <c r="C270" s="3">
        <f t="shared" si="48"/>
        <v>-5.7741328676804461E-2</v>
      </c>
      <c r="D270" s="3">
        <f t="shared" si="49"/>
        <v>-3.6156761160879465E-2</v>
      </c>
      <c r="E270" s="3">
        <f t="shared" si="50"/>
        <v>1.3382034130199651E-2</v>
      </c>
      <c r="F270" s="3">
        <f t="shared" si="51"/>
        <v>4.5629236051461745E-3</v>
      </c>
      <c r="G270" s="3">
        <f t="shared" si="52"/>
        <v>-6.3112017755145144E-3</v>
      </c>
      <c r="H270" s="3">
        <f t="shared" si="53"/>
        <v>3.6752698501526127E-4</v>
      </c>
      <c r="I270" s="3">
        <f t="shared" si="54"/>
        <v>3.0574761396361737E-3</v>
      </c>
      <c r="J270" s="12">
        <f t="shared" si="55"/>
        <v>1.3444324065622501E-2</v>
      </c>
      <c r="K270" s="12">
        <f t="shared" si="56"/>
        <v>6.2289935422843445E-5</v>
      </c>
      <c r="L270" s="12">
        <f t="shared" si="57"/>
        <v>1.8105681057911799E-3</v>
      </c>
      <c r="M270" s="15">
        <f t="shared" si="58"/>
        <v>-1.6144350188602441E-3</v>
      </c>
    </row>
    <row r="271" spans="1:13">
      <c r="A271" s="22">
        <v>5.38</v>
      </c>
      <c r="B271" s="23">
        <v>0</v>
      </c>
      <c r="C271" s="3">
        <f t="shared" si="48"/>
        <v>-4.952932598497882E-2</v>
      </c>
      <c r="D271" s="3">
        <f t="shared" si="49"/>
        <v>-3.7817231557317921E-2</v>
      </c>
      <c r="E271" s="3">
        <f t="shared" si="50"/>
        <v>1.1811025095523326E-2</v>
      </c>
      <c r="F271" s="3">
        <f t="shared" si="51"/>
        <v>5.9410912150582125E-3</v>
      </c>
      <c r="G271" s="3">
        <f t="shared" si="52"/>
        <v>-5.9404540469975165E-3</v>
      </c>
      <c r="H271" s="3">
        <f t="shared" si="53"/>
        <v>-6.976199308117312E-4</v>
      </c>
      <c r="I271" s="3">
        <f t="shared" si="54"/>
        <v>3.2547335621577675E-3</v>
      </c>
      <c r="J271" s="12">
        <f t="shared" si="55"/>
        <v>1.3004968181697149E-2</v>
      </c>
      <c r="K271" s="12">
        <f t="shared" si="56"/>
        <v>1.1939430861738209E-3</v>
      </c>
      <c r="L271" s="12">
        <f t="shared" si="57"/>
        <v>1.1933059181131189E-3</v>
      </c>
      <c r="M271" s="15">
        <f t="shared" si="58"/>
        <v>-1.3638077132329118E-3</v>
      </c>
    </row>
    <row r="272" spans="1:13">
      <c r="A272" s="22">
        <v>5.4</v>
      </c>
      <c r="B272" s="23">
        <v>0</v>
      </c>
      <c r="C272" s="3">
        <f t="shared" si="48"/>
        <v>-4.123808693726954E-2</v>
      </c>
      <c r="D272" s="3">
        <f t="shared" si="49"/>
        <v>-3.923580072707214E-2</v>
      </c>
      <c r="E272" s="3">
        <f t="shared" si="50"/>
        <v>1.0070141296044837E-2</v>
      </c>
      <c r="F272" s="3">
        <f t="shared" si="51"/>
        <v>7.1674910759113265E-3</v>
      </c>
      <c r="G272" s="3">
        <f t="shared" si="52"/>
        <v>-5.332879161813491E-3</v>
      </c>
      <c r="H272" s="3">
        <f t="shared" si="53"/>
        <v>-1.7227764466374814E-3</v>
      </c>
      <c r="I272" s="3">
        <f t="shared" si="54"/>
        <v>3.1984826406924499E-3</v>
      </c>
      <c r="J272" s="12">
        <f t="shared" si="55"/>
        <v>1.2401530070138805E-2</v>
      </c>
      <c r="K272" s="12">
        <f t="shared" si="56"/>
        <v>2.3313887740939732E-3</v>
      </c>
      <c r="L272" s="12">
        <f t="shared" si="57"/>
        <v>4.9677685999613419E-4</v>
      </c>
      <c r="M272" s="15">
        <f t="shared" si="58"/>
        <v>-9.7892933405882565E-4</v>
      </c>
    </row>
    <row r="273" spans="1:13">
      <c r="A273" s="22">
        <v>5.42</v>
      </c>
      <c r="B273" s="23">
        <v>0</v>
      </c>
      <c r="C273" s="3">
        <f t="shared" si="48"/>
        <v>-3.2880875747450355E-2</v>
      </c>
      <c r="D273" s="3">
        <f t="shared" si="49"/>
        <v>-4.0403394668472141E-2</v>
      </c>
      <c r="E273" s="3">
        <f t="shared" si="50"/>
        <v>8.1844213904408124E-3</v>
      </c>
      <c r="F273" s="3">
        <f t="shared" si="51"/>
        <v>8.2107942719237131E-3</v>
      </c>
      <c r="G273" s="3">
        <f t="shared" si="52"/>
        <v>-4.5126992133213122E-3</v>
      </c>
      <c r="H273" s="3">
        <f t="shared" si="53"/>
        <v>-2.6491764387874136E-3</v>
      </c>
      <c r="I273" s="3">
        <f t="shared" si="54"/>
        <v>2.8931047102023987E-3</v>
      </c>
      <c r="J273" s="12">
        <f t="shared" si="55"/>
        <v>1.163569233393269E-2</v>
      </c>
      <c r="K273" s="12">
        <f t="shared" si="56"/>
        <v>3.4512709434918742E-3</v>
      </c>
      <c r="L273" s="12">
        <f t="shared" si="57"/>
        <v>-2.4682411511052493E-4</v>
      </c>
      <c r="M273" s="15">
        <f t="shared" si="58"/>
        <v>-4.9075238652551006E-4</v>
      </c>
    </row>
    <row r="274" spans="1:13">
      <c r="A274" s="22">
        <v>5.44</v>
      </c>
      <c r="B274" s="23">
        <v>0</v>
      </c>
      <c r="C274" s="3">
        <f t="shared" si="48"/>
        <v>-2.4471062170647605E-2</v>
      </c>
      <c r="D274" s="3">
        <f t="shared" si="49"/>
        <v>-4.1312544764830282E-2</v>
      </c>
      <c r="E274" s="3">
        <f t="shared" si="50"/>
        <v>6.1809871757484295E-3</v>
      </c>
      <c r="F274" s="3">
        <f t="shared" si="51"/>
        <v>9.0443491709435268E-3</v>
      </c>
      <c r="G274" s="3">
        <f t="shared" si="52"/>
        <v>-3.5126121878398665E-3</v>
      </c>
      <c r="H274" s="3">
        <f t="shared" si="53"/>
        <v>-3.4237149075175793E-3</v>
      </c>
      <c r="I274" s="3">
        <f t="shared" si="54"/>
        <v>2.3623853899925507E-3</v>
      </c>
      <c r="J274" s="12">
        <f t="shared" si="55"/>
        <v>1.0710786685362433E-2</v>
      </c>
      <c r="K274" s="12">
        <f t="shared" si="56"/>
        <v>4.5297995096140048E-3</v>
      </c>
      <c r="L274" s="12">
        <f t="shared" si="57"/>
        <v>-1.0019374734896586E-3</v>
      </c>
      <c r="M274" s="15">
        <f t="shared" si="58"/>
        <v>5.9392044035364022E-5</v>
      </c>
    </row>
    <row r="275" spans="1:13">
      <c r="A275" s="22">
        <v>5.46</v>
      </c>
      <c r="B275" s="23">
        <v>0</v>
      </c>
      <c r="C275" s="3">
        <f t="shared" si="48"/>
        <v>-1.6022100114587039E-2</v>
      </c>
      <c r="D275" s="3">
        <f t="shared" si="49"/>
        <v>-4.1957435558100165E-2</v>
      </c>
      <c r="E275" s="3">
        <f t="shared" si="50"/>
        <v>4.0886535019293872E-3</v>
      </c>
      <c r="F275" s="3">
        <f t="shared" si="51"/>
        <v>9.6468622519386184E-3</v>
      </c>
      <c r="G275" s="3">
        <f t="shared" si="52"/>
        <v>-2.3724883991180358E-3</v>
      </c>
      <c r="H275" s="3">
        <f t="shared" si="53"/>
        <v>-4.0019921706902035E-3</v>
      </c>
      <c r="I275" s="3">
        <f t="shared" si="54"/>
        <v>1.6476619426741665E-3</v>
      </c>
      <c r="J275" s="12">
        <f t="shared" si="55"/>
        <v>9.6318213586496434E-3</v>
      </c>
      <c r="K275" s="12">
        <f t="shared" si="56"/>
        <v>5.5431678567202589E-3</v>
      </c>
      <c r="L275" s="12">
        <f t="shared" si="57"/>
        <v>-1.7312059961003268E-3</v>
      </c>
      <c r="M275" s="15">
        <f t="shared" si="58"/>
        <v>6.231242319157046E-4</v>
      </c>
    </row>
    <row r="276" spans="1:13">
      <c r="A276" s="22">
        <v>5.48</v>
      </c>
      <c r="B276" s="23">
        <v>0</v>
      </c>
      <c r="C276" s="3">
        <f t="shared" si="48"/>
        <v>-7.547506116208488E-3</v>
      </c>
      <c r="D276" s="3">
        <f t="shared" si="49"/>
        <v>-4.2333941947962611E-2</v>
      </c>
      <c r="E276" s="3">
        <f t="shared" si="50"/>
        <v>1.9375138357107407E-3</v>
      </c>
      <c r="F276" s="3">
        <f t="shared" si="51"/>
        <v>1.0002942057216985E-2</v>
      </c>
      <c r="G276" s="3">
        <f t="shared" si="52"/>
        <v>-1.1377809847434111E-3</v>
      </c>
      <c r="H276" s="3">
        <f t="shared" si="53"/>
        <v>-4.3508590333862429E-3</v>
      </c>
      <c r="I276" s="3">
        <f t="shared" si="54"/>
        <v>8.0460355101681083E-4</v>
      </c>
      <c r="J276" s="12">
        <f t="shared" si="55"/>
        <v>8.4054978377080466E-3</v>
      </c>
      <c r="K276" s="12">
        <f t="shared" si="56"/>
        <v>6.4679840019973081E-3</v>
      </c>
      <c r="L276" s="12">
        <f t="shared" si="57"/>
        <v>-2.397177070476271E-3</v>
      </c>
      <c r="M276" s="15">
        <f t="shared" si="58"/>
        <v>1.1490784118931632E-3</v>
      </c>
    </row>
    <row r="277" spans="1:13">
      <c r="A277" s="22">
        <v>5.5</v>
      </c>
      <c r="B277" s="23">
        <v>0</v>
      </c>
      <c r="C277" s="3">
        <f t="shared" si="48"/>
        <v>9.3916228190685138E-4</v>
      </c>
      <c r="D277" s="3">
        <f t="shared" si="49"/>
        <v>-4.2439655578390162E-2</v>
      </c>
      <c r="E277" s="3">
        <f t="shared" si="50"/>
        <v>-2.4149256556931553E-4</v>
      </c>
      <c r="F277" s="3">
        <f t="shared" si="51"/>
        <v>1.0103492373881629E-2</v>
      </c>
      <c r="G277" s="3">
        <f t="shared" si="52"/>
        <v>1.422861670173658E-4</v>
      </c>
      <c r="H277" s="3">
        <f t="shared" si="53"/>
        <v>-4.4503170340218848E-3</v>
      </c>
      <c r="I277" s="3">
        <f t="shared" si="54"/>
        <v>-1.0112470589643914E-4</v>
      </c>
      <c r="J277" s="12">
        <f t="shared" si="55"/>
        <v>7.0402166950780387E-3</v>
      </c>
      <c r="K277" s="12">
        <f t="shared" si="56"/>
        <v>7.2817092606473552E-3</v>
      </c>
      <c r="L277" s="12">
        <f t="shared" si="57"/>
        <v>-2.9640692802516411E-3</v>
      </c>
      <c r="M277" s="15">
        <f t="shared" si="58"/>
        <v>1.5873724596666833E-3</v>
      </c>
    </row>
    <row r="278" spans="1:13">
      <c r="A278" s="22">
        <v>5.52</v>
      </c>
      <c r="B278" s="23">
        <v>0</v>
      </c>
      <c r="C278" s="3">
        <f t="shared" si="48"/>
        <v>9.4243282207150756E-3</v>
      </c>
      <c r="D278" s="3">
        <f t="shared" si="49"/>
        <v>-4.2273900242906982E-2</v>
      </c>
      <c r="E278" s="3">
        <f t="shared" si="50"/>
        <v>-2.417025644894186E-3</v>
      </c>
      <c r="F278" s="3">
        <f t="shared" si="51"/>
        <v>9.9459446005300753E-3</v>
      </c>
      <c r="G278" s="3">
        <f t="shared" si="52"/>
        <v>1.4166808183091256E-3</v>
      </c>
      <c r="H278" s="3">
        <f t="shared" si="53"/>
        <v>-4.2946648371663849E-3</v>
      </c>
      <c r="I278" s="3">
        <f t="shared" si="54"/>
        <v>-9.98976448115511E-4</v>
      </c>
      <c r="J278" s="12">
        <f t="shared" si="55"/>
        <v>5.5460724074190559E-3</v>
      </c>
      <c r="K278" s="12">
        <f t="shared" si="56"/>
        <v>7.9630980523132389E-3</v>
      </c>
      <c r="L278" s="12">
        <f t="shared" si="57"/>
        <v>-3.3995273665259618E-3</v>
      </c>
      <c r="M278" s="15">
        <f t="shared" si="58"/>
        <v>1.8941139187559353E-3</v>
      </c>
    </row>
    <row r="279" spans="1:13">
      <c r="A279" s="22">
        <v>5.54</v>
      </c>
      <c r="B279" s="23">
        <v>0</v>
      </c>
      <c r="C279" s="3">
        <f t="shared" si="48"/>
        <v>1.7894417244786659E-2</v>
      </c>
      <c r="D279" s="3">
        <f t="shared" si="49"/>
        <v>-4.183773621000262E-2</v>
      </c>
      <c r="E279" s="3">
        <f t="shared" si="50"/>
        <v>-4.5577953010932266E-3</v>
      </c>
      <c r="F279" s="3">
        <f t="shared" si="51"/>
        <v>9.5343233632899406E-3</v>
      </c>
      <c r="G279" s="3">
        <f t="shared" si="52"/>
        <v>2.6345968759697871E-3</v>
      </c>
      <c r="H279" s="3">
        <f t="shared" si="53"/>
        <v>-3.8928250571809305E-3</v>
      </c>
      <c r="I279" s="3">
        <f t="shared" si="54"/>
        <v>-1.8190187905151394E-3</v>
      </c>
      <c r="J279" s="12">
        <f t="shared" si="55"/>
        <v>3.9348370832781934E-3</v>
      </c>
      <c r="K279" s="12">
        <f t="shared" si="56"/>
        <v>8.4926323843714201E-3</v>
      </c>
      <c r="L279" s="12">
        <f t="shared" si="57"/>
        <v>-3.6762878548883063E-3</v>
      </c>
      <c r="M279" s="15">
        <f t="shared" si="58"/>
        <v>2.035555992807761E-3</v>
      </c>
    </row>
    <row r="280" spans="1:13">
      <c r="A280" s="22">
        <v>5.56</v>
      </c>
      <c r="B280" s="23">
        <v>0</v>
      </c>
      <c r="C280" s="3">
        <f t="shared" si="48"/>
        <v>2.6335879018538295E-2</v>
      </c>
      <c r="D280" s="3">
        <f t="shared" si="49"/>
        <v>-4.1133953441032038E-2</v>
      </c>
      <c r="E280" s="3">
        <f t="shared" si="50"/>
        <v>-6.6330114258647457E-3</v>
      </c>
      <c r="F280" s="3">
        <f t="shared" si="51"/>
        <v>8.8791437050009456E-3</v>
      </c>
      <c r="G280" s="3">
        <f t="shared" si="52"/>
        <v>3.7474798701367046E-3</v>
      </c>
      <c r="H280" s="3">
        <f t="shared" si="53"/>
        <v>-3.267832777824364E-3</v>
      </c>
      <c r="I280" s="3">
        <f t="shared" si="54"/>
        <v>-2.497379353912569E-3</v>
      </c>
      <c r="J280" s="12">
        <f t="shared" si="55"/>
        <v>2.2199331097656344E-3</v>
      </c>
      <c r="K280" s="12">
        <f t="shared" si="56"/>
        <v>8.8529445356303818E-3</v>
      </c>
      <c r="L280" s="12">
        <f t="shared" si="57"/>
        <v>-3.7736790395072675E-3</v>
      </c>
      <c r="M280" s="15">
        <f t="shared" si="58"/>
        <v>1.9915330922296651E-3</v>
      </c>
    </row>
    <row r="281" spans="1:13">
      <c r="A281" s="22">
        <v>5.58</v>
      </c>
      <c r="B281" s="23">
        <v>0</v>
      </c>
      <c r="C281" s="3">
        <f t="shared" si="48"/>
        <v>3.473520900388187E-2</v>
      </c>
      <c r="D281" s="3">
        <f t="shared" si="49"/>
        <v>-4.0167053743983813E-2</v>
      </c>
      <c r="E281" s="3">
        <f t="shared" si="50"/>
        <v>-8.6128267495386625E-3</v>
      </c>
      <c r="F281" s="3">
        <f t="shared" si="51"/>
        <v>7.9971424738897925E-3</v>
      </c>
      <c r="G281" s="3">
        <f t="shared" si="52"/>
        <v>4.7109626677378927E-3</v>
      </c>
      <c r="H281" s="3">
        <f t="shared" si="53"/>
        <v>-2.4555150879530252E-3</v>
      </c>
      <c r="I281" s="3">
        <f t="shared" si="54"/>
        <v>-2.9812212286903449E-3</v>
      </c>
      <c r="J281" s="12">
        <f t="shared" si="55"/>
        <v>4.1639479580091177E-4</v>
      </c>
      <c r="K281" s="12">
        <f t="shared" si="56"/>
        <v>9.0292215453395743E-3</v>
      </c>
      <c r="L281" s="12">
        <f t="shared" si="57"/>
        <v>-3.6788835962881109E-3</v>
      </c>
      <c r="M281" s="15">
        <f t="shared" si="58"/>
        <v>1.7578527203552588E-3</v>
      </c>
    </row>
    <row r="282" spans="1:13">
      <c r="A282" s="22">
        <v>5.6</v>
      </c>
      <c r="B282" s="23">
        <v>0</v>
      </c>
      <c r="C282" s="3">
        <f t="shared" si="48"/>
        <v>4.3078970064601582E-2</v>
      </c>
      <c r="D282" s="3">
        <f t="shared" si="49"/>
        <v>-3.8943221977272173E-2</v>
      </c>
      <c r="E282" s="3">
        <f t="shared" si="50"/>
        <v>-1.0468766126245373E-2</v>
      </c>
      <c r="F282" s="3">
        <f t="shared" si="51"/>
        <v>6.9108507735312153E-3</v>
      </c>
      <c r="G282" s="3">
        <f t="shared" si="52"/>
        <v>5.4866342500787353E-3</v>
      </c>
      <c r="H282" s="3">
        <f t="shared" si="53"/>
        <v>-1.5024373276775335E-3</v>
      </c>
      <c r="I282" s="3">
        <f t="shared" si="54"/>
        <v>-3.2328583953681414E-3</v>
      </c>
      <c r="J282" s="12">
        <f t="shared" si="55"/>
        <v>-1.4591808396995296E-3</v>
      </c>
      <c r="K282" s="12">
        <f t="shared" si="56"/>
        <v>9.0095852865458431E-3</v>
      </c>
      <c r="L282" s="12">
        <f t="shared" si="57"/>
        <v>-3.3878997370641074E-3</v>
      </c>
      <c r="M282" s="15">
        <f t="shared" si="58"/>
        <v>1.3473959859815672E-3</v>
      </c>
    </row>
    <row r="283" spans="1:13">
      <c r="A283" s="22">
        <v>5.62</v>
      </c>
      <c r="B283" s="23">
        <v>0</v>
      </c>
      <c r="C283" s="3">
        <f t="shared" si="48"/>
        <v>5.1353813962908453E-2</v>
      </c>
      <c r="D283" s="3">
        <f t="shared" si="49"/>
        <v>-3.7470286487749263E-2</v>
      </c>
      <c r="E283" s="3">
        <f t="shared" si="50"/>
        <v>-1.2174136084203218E-2</v>
      </c>
      <c r="F283" s="3">
        <f t="shared" si="51"/>
        <v>5.6480183960453019E-3</v>
      </c>
      <c r="G283" s="3">
        <f t="shared" si="52"/>
        <v>6.0435710389445275E-3</v>
      </c>
      <c r="H283" s="3">
        <f t="shared" si="53"/>
        <v>-4.6323377446364449E-4</v>
      </c>
      <c r="I283" s="3">
        <f t="shared" si="54"/>
        <v>-3.2326910556240355E-3</v>
      </c>
      <c r="J283" s="12">
        <f t="shared" si="55"/>
        <v>-3.38869391641166E-3</v>
      </c>
      <c r="K283" s="12">
        <f t="shared" si="56"/>
        <v>8.7854421677915576E-3</v>
      </c>
      <c r="L283" s="12">
        <f t="shared" si="57"/>
        <v>-2.9061472671982717E-3</v>
      </c>
      <c r="M283" s="15">
        <f t="shared" si="58"/>
        <v>7.8977756288940888E-4</v>
      </c>
    </row>
    <row r="284" spans="1:13">
      <c r="A284" s="22">
        <v>5.64</v>
      </c>
      <c r="B284" s="23">
        <v>0</v>
      </c>
      <c r="C284" s="3">
        <f t="shared" si="48"/>
        <v>5.9546502713770336E-2</v>
      </c>
      <c r="D284" s="3">
        <f t="shared" si="49"/>
        <v>-3.5757669036000798E-2</v>
      </c>
      <c r="E284" s="3">
        <f t="shared" si="50"/>
        <v>-1.3704408750668778E-2</v>
      </c>
      <c r="F284" s="3">
        <f t="shared" si="51"/>
        <v>4.2409049416355796E-3</v>
      </c>
      <c r="G284" s="3">
        <f t="shared" si="52"/>
        <v>6.3595697220788505E-3</v>
      </c>
      <c r="H284" s="3">
        <f t="shared" si="53"/>
        <v>6.0252421493631647E-4</v>
      </c>
      <c r="I284" s="3">
        <f t="shared" si="54"/>
        <v>-2.9807322434040016E-3</v>
      </c>
      <c r="J284" s="12">
        <f t="shared" si="55"/>
        <v>-5.3526118910007456E-3</v>
      </c>
      <c r="K284" s="12">
        <f t="shared" si="56"/>
        <v>8.3517968596680328E-3</v>
      </c>
      <c r="L284" s="12">
        <f t="shared" si="57"/>
        <v>-2.2486778040463964E-3</v>
      </c>
      <c r="M284" s="15">
        <f t="shared" si="58"/>
        <v>1.2953022442128981E-4</v>
      </c>
    </row>
    <row r="285" spans="1:13">
      <c r="A285" s="22">
        <v>5.66</v>
      </c>
      <c r="B285" s="23">
        <v>0</v>
      </c>
      <c r="C285" s="3">
        <f t="shared" si="48"/>
        <v>6.7643929762866969E-2</v>
      </c>
      <c r="D285" s="3">
        <f t="shared" si="49"/>
        <v>-3.3816324529230522E-2</v>
      </c>
      <c r="E285" s="3">
        <f t="shared" si="50"/>
        <v>-1.5037574629667382E-2</v>
      </c>
      <c r="F285" s="3">
        <f t="shared" si="51"/>
        <v>2.7254557331249638E-3</v>
      </c>
      <c r="G285" s="3">
        <f t="shared" si="52"/>
        <v>6.4220324291766736E-3</v>
      </c>
      <c r="H285" s="3">
        <f t="shared" si="53"/>
        <v>1.6337430759348062E-3</v>
      </c>
      <c r="I285" s="3">
        <f t="shared" si="54"/>
        <v>-2.4966068097192866E-3</v>
      </c>
      <c r="J285" s="12">
        <f t="shared" si="55"/>
        <v>-7.3300497513493976E-3</v>
      </c>
      <c r="K285" s="12">
        <f t="shared" si="56"/>
        <v>7.7075248783179846E-3</v>
      </c>
      <c r="L285" s="12">
        <f t="shared" si="57"/>
        <v>-1.439963283983655E-3</v>
      </c>
      <c r="M285" s="15">
        <f t="shared" si="58"/>
        <v>-5.7709955019917547E-4</v>
      </c>
    </row>
    <row r="286" spans="1:13">
      <c r="A286" s="22">
        <v>5.68</v>
      </c>
      <c r="B286" s="23">
        <v>0</v>
      </c>
      <c r="C286" s="3">
        <f t="shared" si="48"/>
        <v>7.5633140954278075E-2</v>
      </c>
      <c r="D286" s="3">
        <f t="shared" si="49"/>
        <v>-3.1658670947239502E-2</v>
      </c>
      <c r="E286" s="3">
        <f t="shared" si="50"/>
        <v>-1.6154459158592704E-2</v>
      </c>
      <c r="F286" s="3">
        <f t="shared" si="51"/>
        <v>1.1403835771114606E-3</v>
      </c>
      <c r="G286" s="3">
        <f t="shared" si="52"/>
        <v>6.2284689692184685E-3</v>
      </c>
      <c r="H286" s="3">
        <f t="shared" si="53"/>
        <v>2.5713091666777054E-3</v>
      </c>
      <c r="I286" s="3">
        <f t="shared" si="54"/>
        <v>-1.8180228602049037E-3</v>
      </c>
      <c r="J286" s="12">
        <f t="shared" si="55"/>
        <v>-9.2988597877321985E-3</v>
      </c>
      <c r="K286" s="12">
        <f t="shared" si="56"/>
        <v>6.8555993708605059E-3</v>
      </c>
      <c r="L286" s="12">
        <f t="shared" si="57"/>
        <v>-5.1325317546942195E-4</v>
      </c>
      <c r="M286" s="15">
        <f t="shared" si="58"/>
        <v>-1.2665394819422263E-3</v>
      </c>
    </row>
    <row r="287" spans="1:13">
      <c r="A287" s="22">
        <v>5.7</v>
      </c>
      <c r="B287" s="23">
        <v>0</v>
      </c>
      <c r="C287" s="3">
        <f t="shared" si="48"/>
        <v>8.3501355254372231E-2</v>
      </c>
      <c r="D287" s="3">
        <f t="shared" si="49"/>
        <v>-2.929850990973238E-2</v>
      </c>
      <c r="E287" s="3">
        <f t="shared" si="50"/>
        <v>-1.7038998490731511E-2</v>
      </c>
      <c r="F287" s="3">
        <f t="shared" si="51"/>
        <v>-4.7382017144918006E-4</v>
      </c>
      <c r="G287" s="3">
        <f t="shared" si="52"/>
        <v>5.7865961065279373E-3</v>
      </c>
      <c r="H287" s="3">
        <f t="shared" si="53"/>
        <v>3.3614774014236056E-3</v>
      </c>
      <c r="I287" s="3">
        <f t="shared" si="54"/>
        <v>-9.9783470382713217E-4</v>
      </c>
      <c r="J287" s="12">
        <f t="shared" si="55"/>
        <v>-1.1235730459667949E-2</v>
      </c>
      <c r="K287" s="12">
        <f t="shared" si="56"/>
        <v>5.8032680310635618E-3</v>
      </c>
      <c r="L287" s="12">
        <f t="shared" si="57"/>
        <v>4.9049209598480553E-4</v>
      </c>
      <c r="M287" s="15">
        <f t="shared" si="58"/>
        <v>-1.8731506016116672E-3</v>
      </c>
    </row>
    <row r="288" spans="1:13">
      <c r="A288" s="22">
        <v>5.72</v>
      </c>
      <c r="B288" s="23">
        <v>0</v>
      </c>
      <c r="C288" s="3">
        <f t="shared" si="48"/>
        <v>9.1235985198731467E-2</v>
      </c>
      <c r="D288" s="3">
        <f t="shared" si="49"/>
        <v>-2.6750938393051489E-2</v>
      </c>
      <c r="E288" s="3">
        <f t="shared" si="50"/>
        <v>-1.7678470537205726E-2</v>
      </c>
      <c r="F288" s="3">
        <f t="shared" si="51"/>
        <v>-2.0759199784480854E-3</v>
      </c>
      <c r="G288" s="3">
        <f t="shared" si="52"/>
        <v>5.1140299177301314E-3</v>
      </c>
      <c r="H288" s="3">
        <f t="shared" si="53"/>
        <v>3.958952136541587E-3</v>
      </c>
      <c r="I288" s="3">
        <f t="shared" si="54"/>
        <v>-9.9926077091661591E-5</v>
      </c>
      <c r="J288" s="12">
        <f t="shared" si="55"/>
        <v>-1.3116293817711427E-2</v>
      </c>
      <c r="K288" s="12">
        <f t="shared" si="56"/>
        <v>4.5621767194942986E-3</v>
      </c>
      <c r="L288" s="12">
        <f t="shared" si="57"/>
        <v>1.5240667802122465E-3</v>
      </c>
      <c r="M288" s="15">
        <f t="shared" si="58"/>
        <v>-2.3349592792376792E-3</v>
      </c>
    </row>
    <row r="289" spans="1:13">
      <c r="A289" s="22">
        <v>5.74</v>
      </c>
      <c r="B289" s="23">
        <v>0</v>
      </c>
      <c r="C289" s="3">
        <f t="shared" si="48"/>
        <v>9.88246570294119E-2</v>
      </c>
      <c r="D289" s="3">
        <f t="shared" si="49"/>
        <v>-2.403225216104745E-2</v>
      </c>
      <c r="E289" s="3">
        <f t="shared" si="50"/>
        <v>-1.8063677945320461E-2</v>
      </c>
      <c r="F289" s="3">
        <f t="shared" si="51"/>
        <v>-3.6249895102078767E-3</v>
      </c>
      <c r="G289" s="3">
        <f t="shared" si="52"/>
        <v>4.237583494366994E-3</v>
      </c>
      <c r="H289" s="3">
        <f t="shared" si="53"/>
        <v>4.3294837002652463E-3</v>
      </c>
      <c r="I289" s="3">
        <f t="shared" si="54"/>
        <v>8.057657041911268E-4</v>
      </c>
      <c r="J289" s="12">
        <f t="shared" si="55"/>
        <v>-1.4915240883288133E-2</v>
      </c>
      <c r="K289" s="12">
        <f t="shared" si="56"/>
        <v>3.1484370620323276E-3</v>
      </c>
      <c r="L289" s="12">
        <f t="shared" si="57"/>
        <v>2.5358430778732108E-3</v>
      </c>
      <c r="M289" s="15">
        <f t="shared" si="58"/>
        <v>-2.5994063265831618E-3</v>
      </c>
    </row>
    <row r="290" spans="1:13">
      <c r="A290" s="22">
        <v>5.76</v>
      </c>
      <c r="B290" s="23">
        <v>0</v>
      </c>
      <c r="C290" s="3">
        <f t="shared" si="48"/>
        <v>0.10625523049031405</v>
      </c>
      <c r="D290" s="3">
        <f t="shared" si="49"/>
        <v>-2.1159841527802453E-2</v>
      </c>
      <c r="E290" s="3">
        <f t="shared" si="50"/>
        <v>-1.8189080381588639E-2</v>
      </c>
      <c r="F290" s="3">
        <f t="shared" si="51"/>
        <v>-5.0814571144071809E-3</v>
      </c>
      <c r="G290" s="3">
        <f t="shared" si="52"/>
        <v>3.1921979895515517E-3</v>
      </c>
      <c r="H290" s="3">
        <f t="shared" si="53"/>
        <v>4.4518317225994549E-3</v>
      </c>
      <c r="I290" s="3">
        <f t="shared" si="54"/>
        <v>1.6486971011260418E-3</v>
      </c>
      <c r="J290" s="12">
        <f t="shared" si="55"/>
        <v>-1.6606444337172122E-2</v>
      </c>
      <c r="K290" s="12">
        <f t="shared" si="56"/>
        <v>1.5826360444165244E-3</v>
      </c>
      <c r="L290" s="12">
        <f t="shared" si="57"/>
        <v>3.4718951692721545E-3</v>
      </c>
      <c r="M290" s="15">
        <f t="shared" si="58"/>
        <v>-2.628633654453344E-3</v>
      </c>
    </row>
    <row r="291" spans="1:13">
      <c r="A291" s="22">
        <v>5.78</v>
      </c>
      <c r="B291" s="23">
        <v>0</v>
      </c>
      <c r="C291" s="3">
        <f t="shared" si="48"/>
        <v>0.11351581824900561</v>
      </c>
      <c r="D291" s="3">
        <f t="shared" si="49"/>
        <v>-1.8152080118965443E-2</v>
      </c>
      <c r="E291" s="3">
        <f t="shared" si="50"/>
        <v>-1.8052874216842211E-2</v>
      </c>
      <c r="F291" s="3">
        <f t="shared" si="51"/>
        <v>-6.408116695084092E-3</v>
      </c>
      <c r="G291" s="3">
        <f t="shared" si="52"/>
        <v>2.0195496244558523E-3</v>
      </c>
      <c r="H291" s="3">
        <f t="shared" si="53"/>
        <v>4.3189827193583046E-3</v>
      </c>
      <c r="I291" s="3">
        <f t="shared" si="54"/>
        <v>2.3632129261376435E-3</v>
      </c>
      <c r="J291" s="12">
        <f t="shared" si="55"/>
        <v>-1.8163087818715257E-2</v>
      </c>
      <c r="K291" s="12">
        <f t="shared" si="56"/>
        <v>-1.1021360187304929E-4</v>
      </c>
      <c r="L291" s="12">
        <f t="shared" si="57"/>
        <v>4.2783534687551861E-3</v>
      </c>
      <c r="M291" s="15">
        <f t="shared" si="58"/>
        <v>-2.4038421767407642E-3</v>
      </c>
    </row>
    <row r="292" spans="1:13">
      <c r="A292" s="22">
        <v>5.8</v>
      </c>
      <c r="B292" s="23">
        <v>0</v>
      </c>
      <c r="C292" s="3">
        <f t="shared" si="48"/>
        <v>0.12059480491391482</v>
      </c>
      <c r="D292" s="3">
        <f t="shared" si="49"/>
        <v>-1.5028207343250895E-2</v>
      </c>
      <c r="E292" s="3">
        <f t="shared" si="50"/>
        <v>-1.7657018467340472E-2</v>
      </c>
      <c r="F292" s="3">
        <f t="shared" si="51"/>
        <v>-7.5710781584765012E-3</v>
      </c>
      <c r="G292" s="3">
        <f t="shared" si="52"/>
        <v>7.6638818889055392E-4</v>
      </c>
      <c r="H292" s="3">
        <f t="shared" si="53"/>
        <v>3.9385521334853691E-3</v>
      </c>
      <c r="I292" s="3">
        <f t="shared" si="54"/>
        <v>2.8936601679757411E-3</v>
      </c>
      <c r="J292" s="12">
        <f t="shared" si="55"/>
        <v>-1.9557801093751909E-2</v>
      </c>
      <c r="K292" s="12">
        <f t="shared" si="56"/>
        <v>-1.9007826264114402E-3</v>
      </c>
      <c r="L292" s="12">
        <f t="shared" si="57"/>
        <v>4.9039073431745156E-3</v>
      </c>
      <c r="M292" s="15">
        <f t="shared" si="58"/>
        <v>-1.9283049582865947E-3</v>
      </c>
    </row>
    <row r="293" spans="1:13">
      <c r="A293" s="22">
        <v>5.82</v>
      </c>
      <c r="B293" s="23">
        <v>0</v>
      </c>
      <c r="C293" s="3">
        <f t="shared" si="48"/>
        <v>0.12748086561648173</v>
      </c>
      <c r="D293" s="3">
        <f t="shared" si="49"/>
        <v>-1.180820532587851E-2</v>
      </c>
      <c r="E293" s="3">
        <f t="shared" si="50"/>
        <v>-1.7007206618771392E-2</v>
      </c>
      <c r="F293" s="3">
        <f t="shared" si="51"/>
        <v>-8.5406331501505558E-3</v>
      </c>
      <c r="G293" s="3">
        <f t="shared" si="52"/>
        <v>-5.1732672528807138E-4</v>
      </c>
      <c r="H293" s="3">
        <f t="shared" si="53"/>
        <v>3.3323477870193011E-3</v>
      </c>
      <c r="I293" s="3">
        <f t="shared" si="54"/>
        <v>3.1987227559750453E-3</v>
      </c>
      <c r="J293" s="12">
        <f t="shared" si="55"/>
        <v>-2.076280030952754E-2</v>
      </c>
      <c r="K293" s="12">
        <f t="shared" si="56"/>
        <v>-3.7555936907561482E-3</v>
      </c>
      <c r="L293" s="12">
        <f t="shared" si="57"/>
        <v>5.3023661846824804E-3</v>
      </c>
      <c r="M293" s="15">
        <f t="shared" si="58"/>
        <v>-1.2287043583118634E-3</v>
      </c>
    </row>
    <row r="294" spans="1:13">
      <c r="A294" s="22">
        <v>5.84</v>
      </c>
      <c r="B294" s="23">
        <v>0</v>
      </c>
      <c r="C294" s="3">
        <f t="shared" si="48"/>
        <v>0.13416298412852956</v>
      </c>
      <c r="D294" s="3">
        <f t="shared" si="49"/>
        <v>-8.5126710911640046E-3</v>
      </c>
      <c r="E294" s="3">
        <f t="shared" si="50"/>
        <v>-1.6112784738394108E-2</v>
      </c>
      <c r="F294" s="3">
        <f t="shared" si="51"/>
        <v>-9.2920139677853744E-3</v>
      </c>
      <c r="G294" s="3">
        <f t="shared" si="52"/>
        <v>-1.780417455448302E-3</v>
      </c>
      <c r="H294" s="3">
        <f t="shared" si="53"/>
        <v>2.5351197684066098E-3</v>
      </c>
      <c r="I294" s="3">
        <f t="shared" si="54"/>
        <v>3.2546396325807288E-3</v>
      </c>
      <c r="J294" s="12">
        <f t="shared" si="55"/>
        <v>-2.1750032520272827E-2</v>
      </c>
      <c r="K294" s="12">
        <f t="shared" si="56"/>
        <v>-5.6372477818787126E-3</v>
      </c>
      <c r="L294" s="12">
        <f t="shared" si="57"/>
        <v>5.4351836413549515E-3</v>
      </c>
      <c r="M294" s="15">
        <f t="shared" si="58"/>
        <v>-3.5457575963238064E-4</v>
      </c>
    </row>
    <row r="295" spans="1:13">
      <c r="A295" s="22">
        <v>5.86</v>
      </c>
      <c r="B295" s="23">
        <v>0</v>
      </c>
      <c r="C295" s="3">
        <f t="shared" si="48"/>
        <v>0.14063047048588223</v>
      </c>
      <c r="D295" s="3">
        <f t="shared" si="49"/>
        <v>-5.1626848118518625E-3</v>
      </c>
      <c r="E295" s="3">
        <f t="shared" si="50"/>
        <v>-1.4986617053092644E-2</v>
      </c>
      <c r="F295" s="3">
        <f t="shared" si="51"/>
        <v>-9.8060262628597399E-3</v>
      </c>
      <c r="G295" s="3">
        <f t="shared" si="52"/>
        <v>-2.9725285600920295E-3</v>
      </c>
      <c r="H295" s="3">
        <f t="shared" si="53"/>
        <v>1.5925684166834906E-3</v>
      </c>
      <c r="I295" s="3">
        <f t="shared" si="54"/>
        <v>3.0570554812919043E-3</v>
      </c>
      <c r="J295" s="12">
        <f t="shared" si="55"/>
        <v>-2.2491323637410104E-2</v>
      </c>
      <c r="K295" s="12">
        <f t="shared" si="56"/>
        <v>-7.5047065843174554E-3</v>
      </c>
      <c r="L295" s="12">
        <f t="shared" si="57"/>
        <v>5.2738482386343183E-3</v>
      </c>
      <c r="M295" s="15">
        <f t="shared" si="58"/>
        <v>6.2422434065892429E-4</v>
      </c>
    </row>
    <row r="296" spans="1:13">
      <c r="A296" s="22">
        <v>5.88</v>
      </c>
      <c r="B296" s="23">
        <v>0</v>
      </c>
      <c r="C296" s="3">
        <f t="shared" si="48"/>
        <v>0.1468729780900242</v>
      </c>
      <c r="D296" s="3">
        <f t="shared" si="49"/>
        <v>-1.7796749679492522E-3</v>
      </c>
      <c r="E296" s="3">
        <f t="shared" si="50"/>
        <v>-1.3644900926696357E-2</v>
      </c>
      <c r="F296" s="3">
        <f t="shared" si="51"/>
        <v>-1.0069539368600756E-2</v>
      </c>
      <c r="G296" s="3">
        <f t="shared" si="52"/>
        <v>-4.0461343314011572E-3</v>
      </c>
      <c r="H296" s="3">
        <f t="shared" si="53"/>
        <v>5.5872459294273671E-4</v>
      </c>
      <c r="I296" s="3">
        <f t="shared" si="54"/>
        <v>2.6213599584459712E-3</v>
      </c>
      <c r="J296" s="12">
        <f t="shared" si="55"/>
        <v>-2.295852893401118E-2</v>
      </c>
      <c r="K296" s="12">
        <f t="shared" si="56"/>
        <v>-9.3136280073148336E-3</v>
      </c>
      <c r="L296" s="12">
        <f t="shared" si="57"/>
        <v>4.8020456926870791E-3</v>
      </c>
      <c r="M296" s="15">
        <f t="shared" si="58"/>
        <v>1.6219611412983809E-3</v>
      </c>
    </row>
    <row r="297" spans="1:13">
      <c r="A297" s="22">
        <v>5.9</v>
      </c>
      <c r="B297" s="23">
        <v>0</v>
      </c>
      <c r="C297" s="3">
        <f t="shared" si="48"/>
        <v>0.15288052026045337</v>
      </c>
      <c r="D297" s="3">
        <f t="shared" si="49"/>
        <v>1.614718722420264E-3</v>
      </c>
      <c r="E297" s="3">
        <f t="shared" si="50"/>
        <v>-1.2106933897696397E-2</v>
      </c>
      <c r="F297" s="3">
        <f t="shared" si="51"/>
        <v>-1.0075821728555565E-2</v>
      </c>
      <c r="G297" s="3">
        <f t="shared" si="52"/>
        <v>-4.958433495232591E-3</v>
      </c>
      <c r="H297" s="3">
        <f t="shared" si="53"/>
        <v>-5.0714758746550734E-4</v>
      </c>
      <c r="I297" s="3">
        <f t="shared" si="54"/>
        <v>1.9814890063772359E-3</v>
      </c>
      <c r="J297" s="12">
        <f t="shared" si="55"/>
        <v>-2.3123685214200967E-2</v>
      </c>
      <c r="K297" s="12">
        <f t="shared" si="56"/>
        <v>-1.1016751316504564E-2</v>
      </c>
      <c r="L297" s="12">
        <f t="shared" si="57"/>
        <v>4.0175039072835872E-3</v>
      </c>
      <c r="M297" s="15">
        <f t="shared" si="58"/>
        <v>2.5431624883718584E-3</v>
      </c>
    </row>
    <row r="298" spans="1:13">
      <c r="A298" s="22">
        <v>5.92</v>
      </c>
      <c r="B298" s="23">
        <v>0</v>
      </c>
      <c r="C298" s="3">
        <f t="shared" si="48"/>
        <v>0.15864348621123714</v>
      </c>
      <c r="D298" s="3">
        <f t="shared" si="49"/>
        <v>4.9987837233637115E-3</v>
      </c>
      <c r="E298" s="3">
        <f t="shared" si="50"/>
        <v>-1.0394836127993625E-2</v>
      </c>
      <c r="F298" s="3">
        <f t="shared" si="51"/>
        <v>-9.8247128571172983E-3</v>
      </c>
      <c r="G298" s="3">
        <f t="shared" si="52"/>
        <v>-5.6730555628508213E-3</v>
      </c>
      <c r="H298" s="3">
        <f t="shared" si="53"/>
        <v>-1.5439480140622928E-3</v>
      </c>
      <c r="I298" s="3">
        <f t="shared" si="54"/>
        <v>1.1872816126177951E-3</v>
      </c>
      <c r="J298" s="12">
        <f t="shared" si="55"/>
        <v>-2.2959163744831479E-2</v>
      </c>
      <c r="K298" s="12">
        <f t="shared" si="56"/>
        <v>-1.2564327616837845E-2</v>
      </c>
      <c r="L298" s="12">
        <f t="shared" si="57"/>
        <v>2.9334408031302939E-3</v>
      </c>
      <c r="M298" s="15">
        <f t="shared" si="58"/>
        <v>3.2901072045747881E-3</v>
      </c>
    </row>
    <row r="299" spans="1:13">
      <c r="A299" s="22">
        <v>5.94</v>
      </c>
      <c r="B299" s="23">
        <v>0</v>
      </c>
      <c r="C299" s="3">
        <f t="shared" si="48"/>
        <v>0.16415265642622195</v>
      </c>
      <c r="D299" s="3">
        <f t="shared" si="49"/>
        <v>8.3508735673533015E-3</v>
      </c>
      <c r="E299" s="3">
        <f t="shared" si="50"/>
        <v>-8.5332322546190741E-3</v>
      </c>
      <c r="F299" s="3">
        <f t="shared" si="51"/>
        <v>-9.3226274391994251E-3</v>
      </c>
      <c r="G299" s="3">
        <f t="shared" si="52"/>
        <v>-6.1615108075402476E-3</v>
      </c>
      <c r="H299" s="3">
        <f t="shared" si="53"/>
        <v>-2.4922430870467725E-3</v>
      </c>
      <c r="I299" s="3">
        <f t="shared" si="54"/>
        <v>3.0059789484810837E-4</v>
      </c>
      <c r="J299" s="12">
        <f t="shared" si="55"/>
        <v>-2.2437823039036686E-2</v>
      </c>
      <c r="K299" s="12">
        <f t="shared" si="56"/>
        <v>-1.3904590784417609E-2</v>
      </c>
      <c r="L299" s="12">
        <f t="shared" si="57"/>
        <v>1.5795474623220562E-3</v>
      </c>
      <c r="M299" s="15">
        <f t="shared" si="58"/>
        <v>3.7711926545207219E-3</v>
      </c>
    </row>
    <row r="300" spans="1:13">
      <c r="A300" s="22">
        <v>5.96</v>
      </c>
      <c r="B300" s="23">
        <v>0</v>
      </c>
      <c r="C300" s="3">
        <f t="shared" si="48"/>
        <v>0.16939921740829031</v>
      </c>
      <c r="D300" s="3">
        <f t="shared" si="49"/>
        <v>1.1649546318746569E-2</v>
      </c>
      <c r="E300" s="3">
        <f t="shared" si="50"/>
        <v>-6.5488972202716331E-3</v>
      </c>
      <c r="F300" s="3">
        <f t="shared" si="51"/>
        <v>-8.5823914643305826E-3</v>
      </c>
      <c r="G300" s="3">
        <f t="shared" si="52"/>
        <v>-6.4043260601047616E-3</v>
      </c>
      <c r="H300" s="3">
        <f t="shared" si="53"/>
        <v>-3.2976726919596187E-3</v>
      </c>
      <c r="I300" s="3">
        <f t="shared" si="54"/>
        <v>-6.0949912944061871E-4</v>
      </c>
      <c r="J300" s="12">
        <f t="shared" si="55"/>
        <v>-2.1533160579263605E-2</v>
      </c>
      <c r="K300" s="12">
        <f t="shared" si="56"/>
        <v>-1.4984263358991973E-2</v>
      </c>
      <c r="L300" s="12">
        <f t="shared" si="57"/>
        <v>2.4541654433940518E-6</v>
      </c>
      <c r="M300" s="15">
        <f t="shared" si="58"/>
        <v>3.9096259868436345E-3</v>
      </c>
    </row>
    <row r="301" spans="1:13">
      <c r="A301" s="22">
        <v>5.98</v>
      </c>
      <c r="B301" s="23">
        <v>0</v>
      </c>
      <c r="C301" s="3">
        <f t="shared" si="48"/>
        <v>0.17437477577907801</v>
      </c>
      <c r="D301" s="3">
        <f t="shared" si="49"/>
        <v>1.4873701729002799E-2</v>
      </c>
      <c r="E301" s="3">
        <f t="shared" si="50"/>
        <v>-4.470371176590918E-3</v>
      </c>
      <c r="F301" s="3">
        <f t="shared" si="51"/>
        <v>-7.6229145811950363E-3</v>
      </c>
      <c r="G301" s="3">
        <f t="shared" si="52"/>
        <v>-6.3918210426724678E-3</v>
      </c>
      <c r="H301" s="3">
        <f t="shared" si="53"/>
        <v>-3.9140663416190602E-3</v>
      </c>
      <c r="I301" s="3">
        <f t="shared" si="54"/>
        <v>-1.4721228008373285E-3</v>
      </c>
      <c r="J301" s="12">
        <f t="shared" si="55"/>
        <v>-2.0219462571086894E-2</v>
      </c>
      <c r="K301" s="12">
        <f t="shared" si="56"/>
        <v>-1.5749091394495984E-2</v>
      </c>
      <c r="L301" s="12">
        <f t="shared" si="57"/>
        <v>-1.7343557706284707E-3</v>
      </c>
      <c r="M301" s="15">
        <f t="shared" si="58"/>
        <v>3.6518333718279228E-3</v>
      </c>
    </row>
    <row r="302" spans="1:13">
      <c r="A302" s="22">
        <v>6</v>
      </c>
      <c r="B302" s="23">
        <v>0</v>
      </c>
      <c r="C302" s="3">
        <f t="shared" si="48"/>
        <v>0.17907137170658718</v>
      </c>
      <c r="D302" s="3">
        <f t="shared" si="49"/>
        <v>1.8002716206265708E-2</v>
      </c>
      <c r="E302" s="3">
        <f t="shared" si="50"/>
        <v>-2.3275489989118344E-3</v>
      </c>
      <c r="F302" s="3">
        <f t="shared" si="51"/>
        <v>-6.4687070424647242E-3</v>
      </c>
      <c r="G302" s="3">
        <f t="shared" si="52"/>
        <v>-6.1244942908265316E-3</v>
      </c>
      <c r="H302" s="3">
        <f t="shared" si="53"/>
        <v>-4.306089855449848E-3</v>
      </c>
      <c r="I302" s="3">
        <f t="shared" si="54"/>
        <v>-2.2200841177713775E-3</v>
      </c>
      <c r="J302" s="12">
        <f t="shared" si="55"/>
        <v>-1.8471950828525124E-2</v>
      </c>
      <c r="K302" s="12">
        <f t="shared" si="56"/>
        <v>-1.6144401829613297E-2</v>
      </c>
      <c r="L302" s="12">
        <f t="shared" si="57"/>
        <v>-3.5512004963220434E-3</v>
      </c>
      <c r="M302" s="15">
        <f t="shared" si="58"/>
        <v>2.9749734768991787E-3</v>
      </c>
    </row>
    <row r="303" spans="1:13">
      <c r="A303" s="22">
        <v>6.02</v>
      </c>
      <c r="B303" s="23">
        <v>0</v>
      </c>
      <c r="C303" s="3">
        <f t="shared" si="48"/>
        <v>0.18348149163922106</v>
      </c>
      <c r="D303" s="3">
        <f t="shared" si="49"/>
        <v>2.1016574735972161E-2</v>
      </c>
      <c r="E303" s="3">
        <f t="shared" si="50"/>
        <v>-1.5125031639446474E-4</v>
      </c>
      <c r="F303" s="3">
        <f t="shared" si="51"/>
        <v>-5.149253579775445E-3</v>
      </c>
      <c r="G303" s="3">
        <f t="shared" si="52"/>
        <v>-5.6130032785647018E-3</v>
      </c>
      <c r="H303" s="3">
        <f t="shared" si="53"/>
        <v>-4.4512708578279998E-3</v>
      </c>
      <c r="I303" s="3">
        <f t="shared" si="54"/>
        <v>-2.7951250289457753E-3</v>
      </c>
      <c r="J303" s="12">
        <f t="shared" si="55"/>
        <v>-1.6266925906636975E-2</v>
      </c>
      <c r="K303" s="12">
        <f t="shared" si="56"/>
        <v>-1.6115675590242518E-2</v>
      </c>
      <c r="L303" s="12">
        <f t="shared" si="57"/>
        <v>-5.3534187319023707E-3</v>
      </c>
      <c r="M303" s="15">
        <f t="shared" si="58"/>
        <v>1.8929771548714114E-3</v>
      </c>
    </row>
    <row r="304" spans="1:13">
      <c r="A304" s="22">
        <v>6.04</v>
      </c>
      <c r="B304" s="23">
        <v>0</v>
      </c>
      <c r="C304" s="3">
        <f t="shared" si="48"/>
        <v>0.18759808032586311</v>
      </c>
      <c r="D304" s="3">
        <f t="shared" si="49"/>
        <v>2.389599890864157E-2</v>
      </c>
      <c r="E304" s="3">
        <f t="shared" si="50"/>
        <v>2.0272237583278544E-3</v>
      </c>
      <c r="F304" s="3">
        <f t="shared" si="51"/>
        <v>-3.6982602034830825E-3</v>
      </c>
      <c r="G304" s="3">
        <f t="shared" si="52"/>
        <v>-4.8777395384426037E-3</v>
      </c>
      <c r="H304" s="3">
        <f t="shared" si="53"/>
        <v>-4.341286985671159E-3</v>
      </c>
      <c r="I304" s="3">
        <f t="shared" si="54"/>
        <v>-3.1524561018823967E-3</v>
      </c>
      <c r="J304" s="12">
        <f t="shared" si="55"/>
        <v>-1.3581905617793599E-2</v>
      </c>
      <c r="K304" s="12">
        <f t="shared" si="56"/>
        <v>-1.5609129376121467E-2</v>
      </c>
      <c r="L304" s="12">
        <f t="shared" si="57"/>
        <v>-7.0331296341957783E-3</v>
      </c>
      <c r="M304" s="15">
        <f t="shared" si="58"/>
        <v>4.606134533577666E-4</v>
      </c>
    </row>
    <row r="305" spans="1:13">
      <c r="A305" s="22">
        <v>6.06</v>
      </c>
      <c r="B305" s="23">
        <v>0</v>
      </c>
      <c r="C305" s="3">
        <f t="shared" si="48"/>
        <v>0.19141455210277297</v>
      </c>
      <c r="D305" s="3">
        <f t="shared" si="49"/>
        <v>2.6622570235906605E-2</v>
      </c>
      <c r="E305" s="3">
        <f t="shared" si="50"/>
        <v>4.1765408245463863E-3</v>
      </c>
      <c r="F305" s="3">
        <f t="shared" si="51"/>
        <v>-2.1527931680262145E-3</v>
      </c>
      <c r="G305" s="3">
        <f t="shared" si="52"/>
        <v>-3.9480157155200486E-3</v>
      </c>
      <c r="H305" s="3">
        <f t="shared" si="53"/>
        <v>-3.9824429599986024E-3</v>
      </c>
      <c r="I305" s="3">
        <f t="shared" si="54"/>
        <v>-3.2642451325543263E-3</v>
      </c>
      <c r="J305" s="12">
        <f t="shared" si="55"/>
        <v>-1.0395758094068647E-2</v>
      </c>
      <c r="K305" s="12">
        <f t="shared" si="56"/>
        <v>-1.4572298918615029E-2</v>
      </c>
      <c r="L305" s="12">
        <f t="shared" si="57"/>
        <v>-8.4714900350687516E-3</v>
      </c>
      <c r="M305" s="15">
        <f t="shared" si="58"/>
        <v>-1.224801942515813E-3</v>
      </c>
    </row>
    <row r="306" spans="1:13">
      <c r="A306" s="22">
        <v>6.08</v>
      </c>
      <c r="B306" s="23">
        <v>0</v>
      </c>
      <c r="C306" s="3">
        <f t="shared" si="48"/>
        <v>0.19492480142924518</v>
      </c>
      <c r="D306" s="3">
        <f t="shared" si="49"/>
        <v>2.9178847965984613E-2</v>
      </c>
      <c r="E306" s="3">
        <f t="shared" si="50"/>
        <v>6.2657878388840292E-3</v>
      </c>
      <c r="F306" s="3">
        <f t="shared" si="51"/>
        <v>-5.5233209839710697E-4</v>
      </c>
      <c r="G306" s="3">
        <f t="shared" si="52"/>
        <v>-2.8608969647037114E-3</v>
      </c>
      <c r="H306" s="3">
        <f t="shared" si="53"/>
        <v>-3.3953091737863386E-3</v>
      </c>
      <c r="I306" s="3">
        <f t="shared" si="54"/>
        <v>-3.1217849713591969E-3</v>
      </c>
      <c r="J306" s="12">
        <f t="shared" si="55"/>
        <v>-6.6888285895035371E-3</v>
      </c>
      <c r="K306" s="12">
        <f t="shared" si="56"/>
        <v>-1.2954616428387578E-2</v>
      </c>
      <c r="L306" s="12">
        <f t="shared" si="57"/>
        <v>-9.5413873652867576E-3</v>
      </c>
      <c r="M306" s="15">
        <f t="shared" si="58"/>
        <v>-3.024293220141222E-3</v>
      </c>
    </row>
    <row r="307" spans="1:13">
      <c r="A307" s="22">
        <v>6.1</v>
      </c>
      <c r="B307" s="23">
        <v>0</v>
      </c>
      <c r="C307" s="3">
        <f t="shared" si="48"/>
        <v>0.19812321265517038</v>
      </c>
      <c r="D307" s="3">
        <f t="shared" si="49"/>
        <v>3.1548480644969644E-2</v>
      </c>
      <c r="E307" s="3">
        <f t="shared" si="50"/>
        <v>8.264915729197771E-3</v>
      </c>
      <c r="F307" s="3">
        <f t="shared" si="51"/>
        <v>1.0622385339826728E-3</v>
      </c>
      <c r="G307" s="3">
        <f t="shared" si="52"/>
        <v>-1.6597232799870727E-3</v>
      </c>
      <c r="H307" s="3">
        <f t="shared" si="53"/>
        <v>-2.6135425137257654E-3</v>
      </c>
      <c r="I307" s="3">
        <f t="shared" si="54"/>
        <v>-2.7361717153688795E-3</v>
      </c>
      <c r="J307" s="12">
        <f t="shared" si="55"/>
        <v>-2.4430592523972949E-3</v>
      </c>
      <c r="K307" s="12">
        <f t="shared" si="56"/>
        <v>-1.0707974981595064E-2</v>
      </c>
      <c r="L307" s="12">
        <f t="shared" si="57"/>
        <v>-1.0110490235590686E-2</v>
      </c>
      <c r="M307" s="15">
        <f t="shared" si="58"/>
        <v>-4.760776006496048E-3</v>
      </c>
    </row>
    <row r="308" spans="1:13">
      <c r="A308" s="22">
        <v>6.12</v>
      </c>
      <c r="B308" s="23">
        <v>0</v>
      </c>
      <c r="C308" s="3">
        <f t="shared" si="48"/>
        <v>0.20100466900487862</v>
      </c>
      <c r="D308" s="3">
        <f t="shared" si="49"/>
        <v>3.3716310710337288E-2</v>
      </c>
      <c r="E308" s="3">
        <f t="shared" si="50"/>
        <v>1.0145171582220208E-2</v>
      </c>
      <c r="F308" s="3">
        <f t="shared" si="51"/>
        <v>2.6496738227984227E-3</v>
      </c>
      <c r="G308" s="3">
        <f t="shared" si="52"/>
        <v>-3.9238166565702876E-4</v>
      </c>
      <c r="H308" s="3">
        <f t="shared" si="53"/>
        <v>-1.6819570111577041E-3</v>
      </c>
      <c r="I308" s="3">
        <f t="shared" si="54"/>
        <v>-2.1374404430554972E-3</v>
      </c>
      <c r="J308" s="12">
        <f t="shared" si="55"/>
        <v>2.357898860997687E-3</v>
      </c>
      <c r="K308" s="12">
        <f t="shared" si="56"/>
        <v>-7.7872727212225101E-3</v>
      </c>
      <c r="L308" s="12">
        <f t="shared" si="57"/>
        <v>-1.0044564878363915E-2</v>
      </c>
      <c r="M308" s="15">
        <f t="shared" si="58"/>
        <v>-6.2251674241507182E-3</v>
      </c>
    </row>
    <row r="309" spans="1:13">
      <c r="A309" s="22">
        <v>6.14</v>
      </c>
      <c r="B309" s="23">
        <v>0</v>
      </c>
      <c r="C309" s="3">
        <f t="shared" si="48"/>
        <v>0.20356456076288809</v>
      </c>
      <c r="D309" s="3">
        <f t="shared" si="49"/>
        <v>3.5668471447617242E-2</v>
      </c>
      <c r="E309" s="3">
        <f t="shared" si="50"/>
        <v>1.187951218889703E-2</v>
      </c>
      <c r="F309" s="3">
        <f t="shared" si="51"/>
        <v>4.1694220458428572E-3</v>
      </c>
      <c r="G309" s="3">
        <f t="shared" si="52"/>
        <v>8.9060296745076695E-4</v>
      </c>
      <c r="H309" s="3">
        <f t="shared" si="53"/>
        <v>-6.5395492028648351E-4</v>
      </c>
      <c r="I309" s="3">
        <f t="shared" si="54"/>
        <v>-1.3722258083589251E-3</v>
      </c>
      <c r="J309" s="12">
        <f t="shared" si="55"/>
        <v>7.7285822141560656E-3</v>
      </c>
      <c r="K309" s="12">
        <f t="shared" si="56"/>
        <v>-4.15092997474098E-3</v>
      </c>
      <c r="L309" s="12">
        <f t="shared" si="57"/>
        <v>-9.210954988034592E-3</v>
      </c>
      <c r="M309" s="15">
        <f t="shared" si="58"/>
        <v>-7.1847742593891817E-3</v>
      </c>
    </row>
    <row r="310" spans="1:13">
      <c r="A310" s="22">
        <v>6.16</v>
      </c>
      <c r="B310" s="23">
        <v>0</v>
      </c>
      <c r="C310" s="3">
        <f t="shared" si="48"/>
        <v>0.20579879264846732</v>
      </c>
      <c r="D310" s="3">
        <f t="shared" si="49"/>
        <v>3.7392475690045057E-2</v>
      </c>
      <c r="E310" s="3">
        <f t="shared" si="50"/>
        <v>1.3442992999516358E-2</v>
      </c>
      <c r="F310" s="3">
        <f t="shared" si="51"/>
        <v>5.5826605763294266E-3</v>
      </c>
      <c r="G310" s="3">
        <f t="shared" si="52"/>
        <v>2.1380820707065291E-3</v>
      </c>
      <c r="H310" s="3">
        <f t="shared" si="53"/>
        <v>4.1153451532657879E-4</v>
      </c>
      <c r="I310" s="3">
        <f t="shared" si="54"/>
        <v>-5.0012970837189866E-4</v>
      </c>
      <c r="J310" s="12">
        <f t="shared" si="55"/>
        <v>1.3681620292003288E-2</v>
      </c>
      <c r="K310" s="12">
        <f t="shared" si="56"/>
        <v>2.3862729248691483E-4</v>
      </c>
      <c r="L310" s="12">
        <f t="shared" si="57"/>
        <v>-7.4821153545490682E-3</v>
      </c>
      <c r="M310" s="15">
        <f t="shared" si="58"/>
        <v>-7.3935201615037971E-3</v>
      </c>
    </row>
    <row r="311" spans="1:13">
      <c r="A311" s="22">
        <v>6.18</v>
      </c>
      <c r="B311" s="23">
        <v>0</v>
      </c>
      <c r="C311" s="3">
        <f t="shared" si="48"/>
        <v>0.20770379036720982</v>
      </c>
      <c r="D311" s="3">
        <f t="shared" si="49"/>
        <v>3.8877295693814935E-2</v>
      </c>
      <c r="E311" s="3">
        <f t="shared" si="50"/>
        <v>1.48131268943887E-2</v>
      </c>
      <c r="F311" s="3">
        <f t="shared" si="51"/>
        <v>6.8532876237129073E-3</v>
      </c>
      <c r="G311" s="3">
        <f t="shared" si="52"/>
        <v>3.3003225889113186E-3</v>
      </c>
      <c r="H311" s="3">
        <f t="shared" si="53"/>
        <v>1.4534331256844833E-3</v>
      </c>
      <c r="I311" s="3">
        <f t="shared" si="54"/>
        <v>4.1092105617565106E-4</v>
      </c>
      <c r="J311" s="12">
        <f t="shared" si="55"/>
        <v>2.0227650755217041E-2</v>
      </c>
      <c r="K311" s="12">
        <f t="shared" si="56"/>
        <v>5.4145238608283575E-3</v>
      </c>
      <c r="L311" s="12">
        <f t="shared" si="57"/>
        <v>-4.7390863517958737E-3</v>
      </c>
      <c r="M311" s="15">
        <f t="shared" si="58"/>
        <v>-6.6034405336559687E-3</v>
      </c>
    </row>
    <row r="312" spans="1:13">
      <c r="A312" s="22">
        <v>6.2</v>
      </c>
      <c r="B312" s="23">
        <v>0</v>
      </c>
      <c r="C312" s="3">
        <f t="shared" si="48"/>
        <v>0.20927650632914371</v>
      </c>
      <c r="D312" s="3">
        <f t="shared" si="49"/>
        <v>4.0113433678007411E-2</v>
      </c>
      <c r="E312" s="3">
        <f t="shared" si="50"/>
        <v>1.597020760998024E-2</v>
      </c>
      <c r="F312" s="3">
        <f t="shared" si="51"/>
        <v>7.9488444695704243E-3</v>
      </c>
      <c r="G312" s="3">
        <f t="shared" si="52"/>
        <v>4.3309896602664356E-3</v>
      </c>
      <c r="H312" s="3">
        <f t="shared" si="53"/>
        <v>2.4120150624439207E-3</v>
      </c>
      <c r="I312" s="3">
        <f t="shared" si="54"/>
        <v>1.2899655398799748E-3</v>
      </c>
      <c r="J312" s="12">
        <f t="shared" si="55"/>
        <v>2.7375244767891355E-2</v>
      </c>
      <c r="K312" s="12">
        <f t="shared" si="56"/>
        <v>1.1405037157911135E-2</v>
      </c>
      <c r="L312" s="12">
        <f t="shared" si="57"/>
        <v>-8.747969719257731E-4</v>
      </c>
      <c r="M312" s="15">
        <f t="shared" si="58"/>
        <v>-4.5767775742496797E-3</v>
      </c>
    </row>
    <row r="313" spans="1:13">
      <c r="A313" s="22">
        <v>6.22</v>
      </c>
      <c r="B313" s="23">
        <v>0</v>
      </c>
      <c r="C313" s="3">
        <f t="shared" si="48"/>
        <v>0.21051442452422456</v>
      </c>
      <c r="D313" s="3">
        <f t="shared" si="49"/>
        <v>4.1092982577974509E-2</v>
      </c>
      <c r="E313" s="3">
        <f t="shared" si="50"/>
        <v>1.6897593168746269E-2</v>
      </c>
      <c r="F313" s="3">
        <f t="shared" si="51"/>
        <v>8.8413446396258203E-3</v>
      </c>
      <c r="G313" s="3">
        <f t="shared" si="52"/>
        <v>5.1889938410949049E-3</v>
      </c>
      <c r="H313" s="3">
        <f t="shared" si="53"/>
        <v>3.2323305264492022E-3</v>
      </c>
      <c r="I313" s="3">
        <f t="shared" si="54"/>
        <v>2.0685357384946268E-3</v>
      </c>
      <c r="J313" s="12">
        <f t="shared" si="55"/>
        <v>3.5130842958285224E-2</v>
      </c>
      <c r="K313" s="12">
        <f t="shared" si="56"/>
        <v>1.8233249789538941E-2</v>
      </c>
      <c r="L313" s="12">
        <f t="shared" si="57"/>
        <v>4.2029113088182246E-3</v>
      </c>
      <c r="M313" s="15">
        <f t="shared" si="58"/>
        <v>-1.0979549561256352E-3</v>
      </c>
    </row>
    <row r="314" spans="1:13">
      <c r="A314" s="22">
        <v>6.24</v>
      </c>
      <c r="B314" s="23">
        <v>0</v>
      </c>
      <c r="C314" s="3">
        <f t="shared" si="48"/>
        <v>0.21141556454741547</v>
      </c>
      <c r="D314" s="3">
        <f t="shared" si="49"/>
        <v>4.1809676623570227E-2</v>
      </c>
      <c r="E314" s="3">
        <f t="shared" si="50"/>
        <v>1.7581945236172951E-2</v>
      </c>
      <c r="F314" s="3">
        <f t="shared" si="51"/>
        <v>9.5079888303605288E-3</v>
      </c>
      <c r="G314" s="3">
        <f t="shared" si="52"/>
        <v>5.8401292122959381E-3</v>
      </c>
      <c r="H314" s="3">
        <f t="shared" si="53"/>
        <v>3.8673557127832116E-3</v>
      </c>
      <c r="I314" s="3">
        <f t="shared" si="54"/>
        <v>2.6859895017609199E-3</v>
      </c>
      <c r="J314" s="12">
        <f t="shared" si="55"/>
        <v>4.3498702408440615E-2</v>
      </c>
      <c r="K314" s="12">
        <f t="shared" si="56"/>
        <v>2.5916757172267657E-2</v>
      </c>
      <c r="L314" s="12">
        <f t="shared" si="57"/>
        <v>1.0568639129611201E-2</v>
      </c>
      <c r="M314" s="15">
        <f t="shared" si="58"/>
        <v>4.015293915067053E-3</v>
      </c>
    </row>
    <row r="315" spans="1:13">
      <c r="A315" s="22">
        <v>6.26</v>
      </c>
      <c r="B315" s="23">
        <v>0</v>
      </c>
      <c r="C315" s="3">
        <f t="shared" si="48"/>
        <v>0.2119784847669122</v>
      </c>
      <c r="D315" s="3">
        <f t="shared" si="49"/>
        <v>4.2258931418696549E-2</v>
      </c>
      <c r="E315" s="3">
        <f t="shared" si="50"/>
        <v>1.8013420962418262E-2</v>
      </c>
      <c r="F315" s="3">
        <f t="shared" si="51"/>
        <v>9.9317473270994164E-3</v>
      </c>
      <c r="G315" s="3">
        <f t="shared" si="52"/>
        <v>6.2584370613961307E-3</v>
      </c>
      <c r="H315" s="3">
        <f t="shared" si="53"/>
        <v>4.2806884057253703E-3</v>
      </c>
      <c r="I315" s="3">
        <f t="shared" si="54"/>
        <v>3.0942338973313117E-3</v>
      </c>
      <c r="J315" s="12">
        <f t="shared" si="55"/>
        <v>5.2480855001992233E-2</v>
      </c>
      <c r="K315" s="12">
        <f t="shared" si="56"/>
        <v>3.4467434039573974E-2</v>
      </c>
      <c r="L315" s="12">
        <f t="shared" si="57"/>
        <v>1.8277249651078464E-2</v>
      </c>
      <c r="M315" s="15">
        <f t="shared" si="58"/>
        <v>1.0902327348021768E-2</v>
      </c>
    </row>
    <row r="316" spans="1:13">
      <c r="A316" s="22">
        <v>6.28</v>
      </c>
      <c r="B316" s="23">
        <v>0</v>
      </c>
      <c r="C316" s="3">
        <f t="shared" si="48"/>
        <v>0.21220228463044688</v>
      </c>
      <c r="D316" s="3">
        <f t="shared" si="49"/>
        <v>4.2437873265793964E-2</v>
      </c>
      <c r="E316" s="3">
        <f t="shared" si="50"/>
        <v>1.8185814549346854E-2</v>
      </c>
      <c r="F316" s="3">
        <f t="shared" si="51"/>
        <v>1.0101795035450485E-2</v>
      </c>
      <c r="G316" s="3">
        <f t="shared" si="52"/>
        <v>6.4272407744987011E-3</v>
      </c>
      <c r="H316" s="3">
        <f t="shared" si="53"/>
        <v>4.4486347011964559E-3</v>
      </c>
      <c r="I316" s="3">
        <f t="shared" si="54"/>
        <v>3.2614711271106555E-3</v>
      </c>
      <c r="J316" s="12">
        <f t="shared" si="55"/>
        <v>6.2077077390980839E-2</v>
      </c>
      <c r="K316" s="12">
        <f t="shared" si="56"/>
        <v>4.3891262841633971E-2</v>
      </c>
      <c r="L316" s="12">
        <f t="shared" si="57"/>
        <v>2.7362227031684783E-2</v>
      </c>
      <c r="M316" s="15">
        <f t="shared" si="58"/>
        <v>1.965212120337767E-2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02"/>
  <sheetViews>
    <sheetView workbookViewId="0">
      <selection sqref="A1:B1048576"/>
    </sheetView>
  </sheetViews>
  <sheetFormatPr defaultRowHeight="15"/>
  <cols>
    <col min="1" max="1" width="9.28515625" style="27" customWidth="1"/>
    <col min="2" max="3" width="9.140625" style="27"/>
    <col min="4" max="11" width="9.28515625" style="1" customWidth="1"/>
    <col min="12" max="14" width="16.28515625" style="1" bestFit="1" customWidth="1"/>
  </cols>
  <sheetData>
    <row r="1" spans="1:14" ht="15.75" thickBot="1">
      <c r="A1" s="20" t="s">
        <v>0</v>
      </c>
      <c r="B1" s="21" t="s">
        <v>4</v>
      </c>
      <c r="C1" s="21" t="s">
        <v>17</v>
      </c>
      <c r="D1" s="4" t="s">
        <v>5</v>
      </c>
      <c r="E1" s="4" t="s">
        <v>9</v>
      </c>
      <c r="F1" s="4" t="s">
        <v>10</v>
      </c>
      <c r="G1" s="5" t="s">
        <v>11</v>
      </c>
      <c r="H1" s="5" t="s">
        <v>12</v>
      </c>
      <c r="I1" s="34" t="s">
        <v>13</v>
      </c>
      <c r="J1" s="34" t="s">
        <v>14</v>
      </c>
      <c r="K1" s="34" t="s">
        <v>19</v>
      </c>
      <c r="L1" s="10" t="s">
        <v>21</v>
      </c>
      <c r="M1" s="14" t="s">
        <v>18</v>
      </c>
      <c r="N1" s="14" t="s">
        <v>20</v>
      </c>
    </row>
    <row r="2" spans="1:14">
      <c r="A2" s="22">
        <v>0</v>
      </c>
      <c r="B2" s="23">
        <f>SIN(A2*PI())</f>
        <v>0</v>
      </c>
      <c r="C2" s="23">
        <f>((-1)^0)*(A2^((2*0)+1))/FACT((2*0)+1)</f>
        <v>0</v>
      </c>
      <c r="D2" s="3">
        <f>((-1)^1)*(A2^((2*1)+1))/FACT((2*1)+1)</f>
        <v>0</v>
      </c>
      <c r="E2" s="3">
        <f>((-1)^2)*(A2^((2*2)+1))/FACT((2*2)+1)</f>
        <v>0</v>
      </c>
      <c r="F2" s="3">
        <f>((-1)^3)*(A2^((2*3)+1))/FACT((2*3)+1)</f>
        <v>0</v>
      </c>
      <c r="G2" s="3">
        <f>((-1)^4)*(A2^((2*4)+1))/FACT((2*4)+1)</f>
        <v>0</v>
      </c>
      <c r="H2" s="3">
        <f>((-1)^5)*(A2^((2*5)+1))/FACT((2*5)+1)</f>
        <v>0</v>
      </c>
      <c r="I2" s="35">
        <f>((-1)^6)*(A2^((2*6)+1))/FACT((2*6)+1)</f>
        <v>0</v>
      </c>
      <c r="J2" s="35">
        <f>((-1)^7)*(A2^((2*7)+1))/FACT((2*7)+1)</f>
        <v>0</v>
      </c>
      <c r="K2" s="35">
        <f>((-1)^8)*(A2^((2*8)+1))/FACT((2*8)+1)</f>
        <v>0</v>
      </c>
      <c r="L2" s="36">
        <f>SUM(C2:E2)</f>
        <v>0</v>
      </c>
      <c r="M2" s="37">
        <f>SUM(C2:H2)</f>
        <v>0</v>
      </c>
      <c r="N2" s="37">
        <f>SUM(C2:K2)</f>
        <v>0</v>
      </c>
    </row>
    <row r="3" spans="1:14">
      <c r="A3" s="22">
        <v>0.02</v>
      </c>
      <c r="B3" s="23">
        <f t="shared" ref="B3:B66" si="0">SIN(A3*PI())</f>
        <v>6.2790519529313374E-2</v>
      </c>
      <c r="C3" s="23">
        <f t="shared" ref="C3:C66" si="1">((-1)^0)*(A3^((2*0)+1))/FACT((2*0)+1)</f>
        <v>0.02</v>
      </c>
      <c r="D3" s="3">
        <f t="shared" ref="D3:D66" si="2">((-1)^1)*(A3^((2*1)+1))/FACT((2*1)+1)</f>
        <v>-1.3333333333333336E-6</v>
      </c>
      <c r="E3" s="3">
        <f t="shared" ref="E3:E66" si="3">((-1)^2)*(A3^((2*2)+1))/FACT((2*2)+1)</f>
        <v>2.6666666666666668E-11</v>
      </c>
      <c r="F3" s="3">
        <f t="shared" ref="F3:F66" si="4">((-1)^3)*(A3^((2*3)+1))/FACT((2*3)+1)</f>
        <v>-2.5396825396825403E-16</v>
      </c>
      <c r="G3" s="3">
        <f t="shared" ref="G3:G66" si="5">((-1)^4)*(A3^((2*4)+1))/FACT((2*4)+1)</f>
        <v>1.4109347442680777E-21</v>
      </c>
      <c r="H3" s="3">
        <f t="shared" ref="H3:H66" si="6">((-1)^5)*(A3^((2*5)+1))/FACT((2*5)+1)</f>
        <v>-5.1306717973384657E-27</v>
      </c>
      <c r="I3" s="35">
        <f t="shared" ref="I3:I66" si="7">((-1)^6)*(A3^((2*6)+1))/FACT((2*6)+1)</f>
        <v>1.3155568711124269E-32</v>
      </c>
      <c r="J3" s="35">
        <f t="shared" ref="J3:J66" si="8">((-1)^7)*(A3^((2*7)+1))/FACT((2*7)+1)</f>
        <v>-2.5058226116427182E-38</v>
      </c>
      <c r="K3" s="35">
        <f t="shared" ref="K3:K66" si="9">((-1)^8)*(A3^((2*8)+1))/FACT((2*8)+1)</f>
        <v>3.6850332524157614E-44</v>
      </c>
      <c r="L3" s="36">
        <f t="shared" ref="L3:L66" si="10">SUM(C3:E3)</f>
        <v>1.9998666693333333E-2</v>
      </c>
      <c r="M3" s="37">
        <f t="shared" ref="M3:M66" si="11">SUM(C3:H3)</f>
        <v>1.999866669333308E-2</v>
      </c>
      <c r="N3" s="37">
        <f t="shared" ref="N3:N66" si="12">SUM(C3:K3)</f>
        <v>1.999866669333308E-2</v>
      </c>
    </row>
    <row r="4" spans="1:14">
      <c r="A4" s="22">
        <v>0.04</v>
      </c>
      <c r="B4" s="23">
        <f t="shared" si="0"/>
        <v>0.12533323356430426</v>
      </c>
      <c r="C4" s="23">
        <f t="shared" si="1"/>
        <v>0.04</v>
      </c>
      <c r="D4" s="3">
        <f t="shared" si="2"/>
        <v>-1.0666666666666669E-5</v>
      </c>
      <c r="E4" s="3">
        <f t="shared" si="3"/>
        <v>8.5333333333333339E-10</v>
      </c>
      <c r="F4" s="3">
        <f t="shared" si="4"/>
        <v>-3.2507936507936516E-14</v>
      </c>
      <c r="G4" s="3">
        <f t="shared" si="5"/>
        <v>7.2239858906525579E-19</v>
      </c>
      <c r="H4" s="3">
        <f t="shared" si="6"/>
        <v>-1.0507615840949178E-23</v>
      </c>
      <c r="I4" s="35">
        <f t="shared" si="7"/>
        <v>1.0777041888153002E-28</v>
      </c>
      <c r="J4" s="35">
        <f t="shared" si="8"/>
        <v>-8.211079533830859E-34</v>
      </c>
      <c r="K4" s="35">
        <f t="shared" si="9"/>
        <v>4.8300467846063867E-39</v>
      </c>
      <c r="L4" s="36">
        <f t="shared" si="10"/>
        <v>3.998933418666667E-2</v>
      </c>
      <c r="M4" s="37">
        <f t="shared" si="11"/>
        <v>3.9989334186634161E-2</v>
      </c>
      <c r="N4" s="37">
        <f t="shared" si="12"/>
        <v>3.9989334186634161E-2</v>
      </c>
    </row>
    <row r="5" spans="1:14">
      <c r="A5" s="22">
        <v>0.06</v>
      </c>
      <c r="B5" s="23">
        <f t="shared" si="0"/>
        <v>0.1873813145857246</v>
      </c>
      <c r="C5" s="23">
        <f t="shared" si="1"/>
        <v>0.06</v>
      </c>
      <c r="D5" s="3">
        <f t="shared" si="2"/>
        <v>-3.6000000000000001E-5</v>
      </c>
      <c r="E5" s="3">
        <f t="shared" si="3"/>
        <v>6.48E-9</v>
      </c>
      <c r="F5" s="3">
        <f t="shared" si="4"/>
        <v>-5.5542857142857134E-13</v>
      </c>
      <c r="G5" s="3">
        <f t="shared" si="5"/>
        <v>2.7771428571428572E-17</v>
      </c>
      <c r="H5" s="3">
        <f t="shared" si="6"/>
        <v>-9.0888311688311697E-22</v>
      </c>
      <c r="I5" s="35">
        <f t="shared" si="7"/>
        <v>2.0974225774225773E-26</v>
      </c>
      <c r="J5" s="35">
        <f t="shared" si="8"/>
        <v>-3.5955815612958467E-31</v>
      </c>
      <c r="K5" s="35">
        <f t="shared" si="9"/>
        <v>4.7588579487739143E-36</v>
      </c>
      <c r="L5" s="36">
        <f t="shared" si="10"/>
        <v>5.9964006479999998E-2</v>
      </c>
      <c r="M5" s="37">
        <f t="shared" si="11"/>
        <v>5.9964006479444595E-2</v>
      </c>
      <c r="N5" s="37">
        <f t="shared" si="12"/>
        <v>5.9964006479444595E-2</v>
      </c>
    </row>
    <row r="6" spans="1:14">
      <c r="A6" s="22">
        <v>0.08</v>
      </c>
      <c r="B6" s="23">
        <f t="shared" si="0"/>
        <v>0.24868988716485479</v>
      </c>
      <c r="C6" s="23">
        <f t="shared" si="1"/>
        <v>0.08</v>
      </c>
      <c r="D6" s="3">
        <f t="shared" si="2"/>
        <v>-8.5333333333333352E-5</v>
      </c>
      <c r="E6" s="3">
        <f t="shared" si="3"/>
        <v>2.7306666666666668E-8</v>
      </c>
      <c r="F6" s="3">
        <f t="shared" si="4"/>
        <v>-4.161015873015874E-12</v>
      </c>
      <c r="G6" s="3">
        <f t="shared" si="5"/>
        <v>3.6986807760141096E-16</v>
      </c>
      <c r="H6" s="3">
        <f t="shared" si="6"/>
        <v>-2.1519597242263916E-20</v>
      </c>
      <c r="I6" s="35">
        <f t="shared" si="7"/>
        <v>8.8285527147749389E-25</v>
      </c>
      <c r="J6" s="35">
        <f t="shared" si="8"/>
        <v>-2.6906065416456959E-29</v>
      </c>
      <c r="K6" s="35">
        <f t="shared" si="9"/>
        <v>6.3308389215192832E-34</v>
      </c>
      <c r="L6" s="36">
        <f t="shared" si="10"/>
        <v>7.9914693973333326E-2</v>
      </c>
      <c r="M6" s="37">
        <f t="shared" si="11"/>
        <v>7.9914693969172682E-2</v>
      </c>
      <c r="N6" s="37">
        <f t="shared" si="12"/>
        <v>7.9914693969172682E-2</v>
      </c>
    </row>
    <row r="7" spans="1:14">
      <c r="A7" s="22">
        <v>0.1</v>
      </c>
      <c r="B7" s="23">
        <f t="shared" si="0"/>
        <v>0.3090169943749474</v>
      </c>
      <c r="C7" s="23">
        <f t="shared" si="1"/>
        <v>0.1</v>
      </c>
      <c r="D7" s="3">
        <f t="shared" si="2"/>
        <v>-1.6666666666666672E-4</v>
      </c>
      <c r="E7" s="3">
        <f t="shared" si="3"/>
        <v>8.3333333333333378E-8</v>
      </c>
      <c r="F7" s="3">
        <f t="shared" si="4"/>
        <v>-1.9841269841269856E-11</v>
      </c>
      <c r="G7" s="3">
        <f t="shared" si="5"/>
        <v>2.7557319223985915E-15</v>
      </c>
      <c r="H7" s="3">
        <f t="shared" si="6"/>
        <v>-2.5052108385441748E-19</v>
      </c>
      <c r="I7" s="35">
        <f t="shared" si="7"/>
        <v>1.6059043836821638E-23</v>
      </c>
      <c r="J7" s="35">
        <f t="shared" si="8"/>
        <v>-7.6471637318198293E-28</v>
      </c>
      <c r="K7" s="35">
        <f t="shared" si="9"/>
        <v>2.8114572543455256E-32</v>
      </c>
      <c r="L7" s="36">
        <f t="shared" si="10"/>
        <v>9.9833416666666674E-2</v>
      </c>
      <c r="M7" s="37">
        <f t="shared" si="11"/>
        <v>9.9833416646828169E-2</v>
      </c>
      <c r="N7" s="37">
        <f t="shared" si="12"/>
        <v>9.9833416646828169E-2</v>
      </c>
    </row>
    <row r="8" spans="1:14">
      <c r="A8" s="22">
        <v>0.12</v>
      </c>
      <c r="B8" s="23">
        <f t="shared" si="0"/>
        <v>0.36812455268467792</v>
      </c>
      <c r="C8" s="23">
        <f t="shared" si="1"/>
        <v>0.12</v>
      </c>
      <c r="D8" s="3">
        <f t="shared" si="2"/>
        <v>-2.8800000000000001E-4</v>
      </c>
      <c r="E8" s="3">
        <f t="shared" si="3"/>
        <v>2.0736E-7</v>
      </c>
      <c r="F8" s="3">
        <f t="shared" si="4"/>
        <v>-7.1094857142857132E-11</v>
      </c>
      <c r="G8" s="3">
        <f t="shared" si="5"/>
        <v>1.4218971428571429E-14</v>
      </c>
      <c r="H8" s="3">
        <f t="shared" si="6"/>
        <v>-1.8613926233766235E-18</v>
      </c>
      <c r="I8" s="35">
        <f t="shared" si="7"/>
        <v>1.7182085754245753E-22</v>
      </c>
      <c r="J8" s="35">
        <f t="shared" si="8"/>
        <v>-1.178200166005423E-26</v>
      </c>
      <c r="K8" s="35">
        <f t="shared" si="9"/>
        <v>6.2375302906169449E-31</v>
      </c>
      <c r="L8" s="36">
        <f t="shared" si="10"/>
        <v>0.11971220736</v>
      </c>
      <c r="M8" s="37">
        <f t="shared" si="11"/>
        <v>0.11971220728891938</v>
      </c>
      <c r="N8" s="37">
        <f t="shared" si="12"/>
        <v>0.11971220728891938</v>
      </c>
    </row>
    <row r="9" spans="1:14">
      <c r="A9" s="22">
        <v>0.14000000000000001</v>
      </c>
      <c r="B9" s="23">
        <f t="shared" si="0"/>
        <v>0.42577929156507272</v>
      </c>
      <c r="C9" s="23">
        <f t="shared" si="1"/>
        <v>0.14000000000000001</v>
      </c>
      <c r="D9" s="3">
        <f t="shared" si="2"/>
        <v>-4.5733333333333346E-4</v>
      </c>
      <c r="E9" s="3">
        <f t="shared" si="3"/>
        <v>4.4818666666666678E-7</v>
      </c>
      <c r="F9" s="3">
        <f t="shared" si="4"/>
        <v>-2.0915377777777787E-10</v>
      </c>
      <c r="G9" s="3">
        <f t="shared" si="5"/>
        <v>5.6936306172839542E-14</v>
      </c>
      <c r="H9" s="3">
        <f t="shared" si="6"/>
        <v>-1.0145014554433229E-17</v>
      </c>
      <c r="I9" s="35">
        <f t="shared" si="7"/>
        <v>1.2746300337621238E-21</v>
      </c>
      <c r="J9" s="35">
        <f t="shared" si="8"/>
        <v>-1.1896546981779822E-25</v>
      </c>
      <c r="K9" s="35">
        <f t="shared" si="9"/>
        <v>8.5725117956942856E-30</v>
      </c>
      <c r="L9" s="36">
        <f t="shared" si="10"/>
        <v>0.13954311485333334</v>
      </c>
      <c r="M9" s="37">
        <f t="shared" si="11"/>
        <v>0.13954311464423649</v>
      </c>
      <c r="N9" s="37">
        <f t="shared" si="12"/>
        <v>0.13954311464423649</v>
      </c>
    </row>
    <row r="10" spans="1:14">
      <c r="A10" s="22">
        <v>0.16</v>
      </c>
      <c r="B10" s="23">
        <f t="shared" si="0"/>
        <v>0.48175367410171532</v>
      </c>
      <c r="C10" s="23">
        <f t="shared" si="1"/>
        <v>0.16</v>
      </c>
      <c r="D10" s="3">
        <f t="shared" si="2"/>
        <v>-6.8266666666666682E-4</v>
      </c>
      <c r="E10" s="3">
        <f t="shared" si="3"/>
        <v>8.7381333333333339E-7</v>
      </c>
      <c r="F10" s="3">
        <f t="shared" si="4"/>
        <v>-5.3261003174603188E-10</v>
      </c>
      <c r="G10" s="3">
        <f t="shared" si="5"/>
        <v>1.8937245573192241E-13</v>
      </c>
      <c r="H10" s="3">
        <f t="shared" si="6"/>
        <v>-4.40721351521565E-17</v>
      </c>
      <c r="I10" s="35">
        <f t="shared" si="7"/>
        <v>7.2323503839436299E-21</v>
      </c>
      <c r="J10" s="35">
        <f t="shared" si="8"/>
        <v>-8.8165795156646163E-25</v>
      </c>
      <c r="K10" s="35">
        <f t="shared" si="9"/>
        <v>8.2979571912137549E-29</v>
      </c>
      <c r="L10" s="36">
        <f t="shared" si="10"/>
        <v>0.15931820714666667</v>
      </c>
      <c r="M10" s="37">
        <f t="shared" si="11"/>
        <v>0.15931820661424595</v>
      </c>
      <c r="N10" s="37">
        <f t="shared" si="12"/>
        <v>0.15931820661424595</v>
      </c>
    </row>
    <row r="11" spans="1:14">
      <c r="A11" s="22">
        <v>0.18</v>
      </c>
      <c r="B11" s="23">
        <f t="shared" si="0"/>
        <v>0.53582679497899666</v>
      </c>
      <c r="C11" s="23">
        <f t="shared" si="1"/>
        <v>0.18</v>
      </c>
      <c r="D11" s="3">
        <f t="shared" si="2"/>
        <v>-9.7199999999999988E-4</v>
      </c>
      <c r="E11" s="3">
        <f t="shared" si="3"/>
        <v>1.5746399999999998E-6</v>
      </c>
      <c r="F11" s="3">
        <f t="shared" si="4"/>
        <v>-1.2147222857142854E-9</v>
      </c>
      <c r="G11" s="3">
        <f t="shared" si="5"/>
        <v>5.4662502857142835E-13</v>
      </c>
      <c r="H11" s="3">
        <f t="shared" si="6"/>
        <v>-1.6100591750649343E-16</v>
      </c>
      <c r="I11" s="35">
        <f t="shared" si="7"/>
        <v>3.3439690559040945E-20</v>
      </c>
      <c r="J11" s="35">
        <f t="shared" si="8"/>
        <v>-5.1592665433948875E-24</v>
      </c>
      <c r="K11" s="35">
        <f t="shared" si="9"/>
        <v>6.1455969119850855E-28</v>
      </c>
      <c r="L11" s="36">
        <f t="shared" si="10"/>
        <v>0.17902957463999999</v>
      </c>
      <c r="M11" s="37">
        <f t="shared" si="11"/>
        <v>0.17902957342582415</v>
      </c>
      <c r="N11" s="37">
        <f t="shared" si="12"/>
        <v>0.17902957342582415</v>
      </c>
    </row>
    <row r="12" spans="1:14">
      <c r="A12" s="22">
        <v>0.2</v>
      </c>
      <c r="B12" s="23">
        <f t="shared" si="0"/>
        <v>0.58778525229247314</v>
      </c>
      <c r="C12" s="23">
        <f t="shared" si="1"/>
        <v>0.2</v>
      </c>
      <c r="D12" s="3">
        <f t="shared" si="2"/>
        <v>-1.3333333333333337E-3</v>
      </c>
      <c r="E12" s="3">
        <f t="shared" si="3"/>
        <v>2.6666666666666681E-6</v>
      </c>
      <c r="F12" s="3">
        <f t="shared" si="4"/>
        <v>-2.5396825396825415E-9</v>
      </c>
      <c r="G12" s="3">
        <f t="shared" si="5"/>
        <v>1.4109347442680788E-12</v>
      </c>
      <c r="H12" s="3">
        <f t="shared" si="6"/>
        <v>-5.13067179733847E-16</v>
      </c>
      <c r="I12" s="35">
        <f t="shared" si="7"/>
        <v>1.3155568711124286E-19</v>
      </c>
      <c r="J12" s="35">
        <f t="shared" si="8"/>
        <v>-2.5058226116427217E-23</v>
      </c>
      <c r="K12" s="35">
        <f t="shared" si="9"/>
        <v>3.6850332524157673E-27</v>
      </c>
      <c r="L12" s="36">
        <f t="shared" si="10"/>
        <v>0.19866933333333336</v>
      </c>
      <c r="M12" s="37">
        <f t="shared" si="11"/>
        <v>0.19866933079506124</v>
      </c>
      <c r="N12" s="37">
        <f t="shared" si="12"/>
        <v>0.19866933079506124</v>
      </c>
    </row>
    <row r="13" spans="1:14">
      <c r="A13" s="22">
        <v>0.22</v>
      </c>
      <c r="B13" s="23">
        <f t="shared" si="0"/>
        <v>0.63742398974868963</v>
      </c>
      <c r="C13" s="23">
        <f t="shared" si="1"/>
        <v>0.22</v>
      </c>
      <c r="D13" s="3">
        <f t="shared" si="2"/>
        <v>-1.7746666666666666E-3</v>
      </c>
      <c r="E13" s="3">
        <f t="shared" si="3"/>
        <v>4.2946933333333329E-6</v>
      </c>
      <c r="F13" s="3">
        <f t="shared" si="4"/>
        <v>-4.9491227936507937E-9</v>
      </c>
      <c r="G13" s="3">
        <f t="shared" si="5"/>
        <v>3.3269103223985891E-12</v>
      </c>
      <c r="H13" s="3">
        <f t="shared" si="6"/>
        <v>-1.4638405418553792E-15</v>
      </c>
      <c r="I13" s="35">
        <f t="shared" si="7"/>
        <v>4.5416591170384841E-19</v>
      </c>
      <c r="J13" s="35">
        <f t="shared" si="8"/>
        <v>-1.0467442917364889E-22</v>
      </c>
      <c r="K13" s="35">
        <f t="shared" si="9"/>
        <v>1.8625891073546345E-26</v>
      </c>
      <c r="L13" s="36">
        <f t="shared" si="10"/>
        <v>0.21822962802666665</v>
      </c>
      <c r="M13" s="37">
        <f t="shared" si="11"/>
        <v>0.21822962308086929</v>
      </c>
      <c r="N13" s="37">
        <f t="shared" si="12"/>
        <v>0.21822962308086929</v>
      </c>
    </row>
    <row r="14" spans="1:14">
      <c r="A14" s="22">
        <v>0.24</v>
      </c>
      <c r="B14" s="23">
        <f t="shared" si="0"/>
        <v>0.68454710592868862</v>
      </c>
      <c r="C14" s="23">
        <f t="shared" si="1"/>
        <v>0.24</v>
      </c>
      <c r="D14" s="3">
        <f t="shared" si="2"/>
        <v>-2.3040000000000001E-3</v>
      </c>
      <c r="E14" s="3">
        <f t="shared" si="3"/>
        <v>6.63552E-6</v>
      </c>
      <c r="F14" s="3">
        <f t="shared" si="4"/>
        <v>-9.1001417142857129E-9</v>
      </c>
      <c r="G14" s="3">
        <f t="shared" si="5"/>
        <v>7.2801133714285715E-12</v>
      </c>
      <c r="H14" s="3">
        <f t="shared" si="6"/>
        <v>-3.812132092675325E-15</v>
      </c>
      <c r="I14" s="35">
        <f t="shared" si="7"/>
        <v>1.4075564649878121E-18</v>
      </c>
      <c r="J14" s="35">
        <f t="shared" si="8"/>
        <v>-3.8607263039665702E-22</v>
      </c>
      <c r="K14" s="35">
        <f t="shared" si="9"/>
        <v>8.175655702517442E-26</v>
      </c>
      <c r="L14" s="36">
        <f t="shared" si="10"/>
        <v>0.23770263551999998</v>
      </c>
      <c r="M14" s="37">
        <f t="shared" si="11"/>
        <v>0.23770262642713458</v>
      </c>
      <c r="N14" s="37">
        <f t="shared" si="12"/>
        <v>0.23770262642713458</v>
      </c>
    </row>
    <row r="15" spans="1:14">
      <c r="A15" s="22">
        <v>0.26</v>
      </c>
      <c r="B15" s="23">
        <f t="shared" si="0"/>
        <v>0.72896862742141155</v>
      </c>
      <c r="C15" s="23">
        <f t="shared" si="1"/>
        <v>0.26</v>
      </c>
      <c r="D15" s="3">
        <f t="shared" si="2"/>
        <v>-2.9293333333333337E-3</v>
      </c>
      <c r="E15" s="3">
        <f t="shared" si="3"/>
        <v>9.9011466666666696E-6</v>
      </c>
      <c r="F15" s="3">
        <f t="shared" si="4"/>
        <v>-1.5936131301587305E-8</v>
      </c>
      <c r="G15" s="3">
        <f t="shared" si="5"/>
        <v>1.4962256610934752E-11</v>
      </c>
      <c r="H15" s="3">
        <f t="shared" si="6"/>
        <v>-9.1949867899926286E-15</v>
      </c>
      <c r="I15" s="35">
        <f t="shared" si="7"/>
        <v>3.9844942756634733E-18</v>
      </c>
      <c r="J15" s="35">
        <f t="shared" si="8"/>
        <v>-1.282627681118337E-21</v>
      </c>
      <c r="K15" s="35">
        <f t="shared" si="9"/>
        <v>3.1877070310146913E-25</v>
      </c>
      <c r="L15" s="36">
        <f t="shared" si="10"/>
        <v>0.25708056781333333</v>
      </c>
      <c r="M15" s="37">
        <f t="shared" si="11"/>
        <v>0.25708055189215506</v>
      </c>
      <c r="N15" s="37">
        <f t="shared" si="12"/>
        <v>0.25708055189215506</v>
      </c>
    </row>
    <row r="16" spans="1:14">
      <c r="A16" s="22">
        <v>0.28000000000000003</v>
      </c>
      <c r="B16" s="23">
        <f t="shared" si="0"/>
        <v>0.77051324277578925</v>
      </c>
      <c r="C16" s="23">
        <f t="shared" si="1"/>
        <v>0.28000000000000003</v>
      </c>
      <c r="D16" s="3">
        <f t="shared" si="2"/>
        <v>-3.6586666666666677E-3</v>
      </c>
      <c r="E16" s="3">
        <f t="shared" si="3"/>
        <v>1.4341973333333337E-5</v>
      </c>
      <c r="F16" s="3">
        <f t="shared" si="4"/>
        <v>-2.6771683555555567E-8</v>
      </c>
      <c r="G16" s="3">
        <f t="shared" si="5"/>
        <v>2.9151388760493845E-11</v>
      </c>
      <c r="H16" s="3">
        <f t="shared" si="6"/>
        <v>-2.0776989807479253E-14</v>
      </c>
      <c r="I16" s="35">
        <f t="shared" si="7"/>
        <v>1.0441769236579318E-17</v>
      </c>
      <c r="J16" s="35">
        <f t="shared" si="8"/>
        <v>-3.898260514989612E-21</v>
      </c>
      <c r="K16" s="35">
        <f t="shared" si="9"/>
        <v>1.1236162660852414E-24</v>
      </c>
      <c r="L16" s="36">
        <f t="shared" si="10"/>
        <v>0.27635567530666671</v>
      </c>
      <c r="M16" s="37">
        <f t="shared" si="11"/>
        <v>0.27635564856411382</v>
      </c>
      <c r="N16" s="37">
        <f t="shared" si="12"/>
        <v>0.27635564856411382</v>
      </c>
    </row>
    <row r="17" spans="1:14">
      <c r="A17" s="22">
        <v>0.3</v>
      </c>
      <c r="B17" s="23">
        <f t="shared" si="0"/>
        <v>0.80901699437494745</v>
      </c>
      <c r="C17" s="23">
        <f t="shared" si="1"/>
        <v>0.3</v>
      </c>
      <c r="D17" s="3">
        <f t="shared" si="2"/>
        <v>-4.4999999999999997E-3</v>
      </c>
      <c r="E17" s="3">
        <f t="shared" si="3"/>
        <v>2.0249999999999998E-5</v>
      </c>
      <c r="F17" s="3">
        <f t="shared" si="4"/>
        <v>-4.3392857142857137E-8</v>
      </c>
      <c r="G17" s="3">
        <f t="shared" si="5"/>
        <v>5.4241071428571422E-11</v>
      </c>
      <c r="H17" s="3">
        <f t="shared" si="6"/>
        <v>-4.4379058441558431E-14</v>
      </c>
      <c r="I17" s="35">
        <f t="shared" si="7"/>
        <v>2.5603302947052941E-17</v>
      </c>
      <c r="J17" s="35">
        <f t="shared" si="8"/>
        <v>-1.0972844120165547E-20</v>
      </c>
      <c r="K17" s="35">
        <f t="shared" si="9"/>
        <v>3.6307204809371289E-24</v>
      </c>
      <c r="L17" s="36">
        <f t="shared" si="10"/>
        <v>0.29552024999999998</v>
      </c>
      <c r="M17" s="37">
        <f t="shared" si="11"/>
        <v>0.29552020666133955</v>
      </c>
      <c r="N17" s="37">
        <f t="shared" si="12"/>
        <v>0.29552020666133955</v>
      </c>
    </row>
    <row r="18" spans="1:14">
      <c r="A18" s="22">
        <v>0.32</v>
      </c>
      <c r="B18" s="23">
        <f t="shared" si="0"/>
        <v>0.84432792550201508</v>
      </c>
      <c r="C18" s="23">
        <f t="shared" si="1"/>
        <v>0.32</v>
      </c>
      <c r="D18" s="3">
        <f t="shared" si="2"/>
        <v>-5.4613333333333345E-3</v>
      </c>
      <c r="E18" s="3">
        <f t="shared" si="3"/>
        <v>2.7962026666666668E-5</v>
      </c>
      <c r="F18" s="3">
        <f t="shared" si="4"/>
        <v>-6.817408406349208E-8</v>
      </c>
      <c r="G18" s="3">
        <f t="shared" si="5"/>
        <v>9.6958697334744275E-11</v>
      </c>
      <c r="H18" s="3">
        <f t="shared" si="6"/>
        <v>-9.0259732791616513E-14</v>
      </c>
      <c r="I18" s="35">
        <f t="shared" si="7"/>
        <v>5.9247414345266216E-17</v>
      </c>
      <c r="J18" s="35">
        <f t="shared" si="8"/>
        <v>-2.8890167756929815E-20</v>
      </c>
      <c r="K18" s="35">
        <f t="shared" si="9"/>
        <v>1.0876298449667693E-23</v>
      </c>
      <c r="L18" s="36">
        <f t="shared" si="10"/>
        <v>0.31456662869333335</v>
      </c>
      <c r="M18" s="37">
        <f t="shared" si="11"/>
        <v>0.31456656061611776</v>
      </c>
      <c r="N18" s="37">
        <f t="shared" si="12"/>
        <v>0.31456656061611782</v>
      </c>
    </row>
    <row r="19" spans="1:14">
      <c r="A19" s="22">
        <v>0.34</v>
      </c>
      <c r="B19" s="23">
        <f t="shared" si="0"/>
        <v>0.87630668004386369</v>
      </c>
      <c r="C19" s="23">
        <f t="shared" si="1"/>
        <v>0.34</v>
      </c>
      <c r="D19" s="3">
        <f t="shared" si="2"/>
        <v>-6.550666666666669E-3</v>
      </c>
      <c r="E19" s="3">
        <f t="shared" si="3"/>
        <v>3.7862853333333348E-5</v>
      </c>
      <c r="F19" s="3">
        <f t="shared" si="4"/>
        <v>-1.0421299631746039E-7</v>
      </c>
      <c r="G19" s="3">
        <f t="shared" si="5"/>
        <v>1.673197551985892E-10</v>
      </c>
      <c r="H19" s="3">
        <f t="shared" si="6"/>
        <v>-1.7583785182688105E-13</v>
      </c>
      <c r="I19" s="35">
        <f t="shared" si="7"/>
        <v>1.3030035686658623E-16</v>
      </c>
      <c r="J19" s="35">
        <f t="shared" si="8"/>
        <v>-7.1727244065606538E-20</v>
      </c>
      <c r="K19" s="35">
        <f t="shared" si="9"/>
        <v>3.0484078727882777E-23</v>
      </c>
      <c r="L19" s="36">
        <f t="shared" si="10"/>
        <v>0.33348719618666672</v>
      </c>
      <c r="M19" s="37">
        <f t="shared" si="11"/>
        <v>0.33348709214081429</v>
      </c>
      <c r="N19" s="37">
        <f t="shared" si="12"/>
        <v>0.3334870921408144</v>
      </c>
    </row>
    <row r="20" spans="1:14">
      <c r="A20" s="22">
        <v>0.36</v>
      </c>
      <c r="B20" s="23">
        <f t="shared" si="0"/>
        <v>0.90482705246601958</v>
      </c>
      <c r="C20" s="23">
        <f t="shared" si="1"/>
        <v>0.36</v>
      </c>
      <c r="D20" s="3">
        <f t="shared" si="2"/>
        <v>-7.7759999999999991E-3</v>
      </c>
      <c r="E20" s="3">
        <f t="shared" si="3"/>
        <v>5.0388479999999992E-5</v>
      </c>
      <c r="F20" s="3">
        <f t="shared" si="4"/>
        <v>-1.5548445257142853E-7</v>
      </c>
      <c r="G20" s="3">
        <f t="shared" si="5"/>
        <v>2.7987201462857131E-10</v>
      </c>
      <c r="H20" s="3">
        <f t="shared" si="6"/>
        <v>-3.2974011905329855E-13</v>
      </c>
      <c r="I20" s="35">
        <f t="shared" si="7"/>
        <v>2.7393794505966342E-16</v>
      </c>
      <c r="J20" s="35">
        <f t="shared" si="8"/>
        <v>-1.6905884609396367E-19</v>
      </c>
      <c r="K20" s="35">
        <f t="shared" si="9"/>
        <v>8.0551567844770913E-23</v>
      </c>
      <c r="L20" s="36">
        <f t="shared" si="10"/>
        <v>0.35227438847999998</v>
      </c>
      <c r="M20" s="37">
        <f t="shared" si="11"/>
        <v>0.35227423327508967</v>
      </c>
      <c r="N20" s="37">
        <f t="shared" si="12"/>
        <v>0.35227423327508994</v>
      </c>
    </row>
    <row r="21" spans="1:14">
      <c r="A21" s="22">
        <v>0.38</v>
      </c>
      <c r="B21" s="23">
        <f t="shared" si="0"/>
        <v>0.92977648588825135</v>
      </c>
      <c r="C21" s="23">
        <f t="shared" si="1"/>
        <v>0.38</v>
      </c>
      <c r="D21" s="3">
        <f t="shared" si="2"/>
        <v>-9.1453333333333334E-3</v>
      </c>
      <c r="E21" s="3">
        <f t="shared" si="3"/>
        <v>6.6029306666666671E-5</v>
      </c>
      <c r="F21" s="3">
        <f t="shared" si="4"/>
        <v>-2.2701504482539687E-7</v>
      </c>
      <c r="G21" s="3">
        <f t="shared" si="5"/>
        <v>4.5529128434426805E-10</v>
      </c>
      <c r="H21" s="3">
        <f t="shared" si="6"/>
        <v>-5.9767328599374833E-13</v>
      </c>
      <c r="I21" s="35">
        <f t="shared" si="7"/>
        <v>5.5323091344549521E-16</v>
      </c>
      <c r="J21" s="35">
        <f t="shared" si="8"/>
        <v>-3.8041211381680719E-19</v>
      </c>
      <c r="K21" s="35">
        <f t="shared" si="9"/>
        <v>2.0195407807039318E-22</v>
      </c>
      <c r="L21" s="36">
        <f t="shared" si="10"/>
        <v>0.37092069597333333</v>
      </c>
      <c r="M21" s="37">
        <f t="shared" si="11"/>
        <v>0.37092046941298212</v>
      </c>
      <c r="N21" s="37">
        <f t="shared" si="12"/>
        <v>0.37092046941298268</v>
      </c>
    </row>
    <row r="22" spans="1:14">
      <c r="A22" s="22">
        <v>0.4</v>
      </c>
      <c r="B22" s="23">
        <f t="shared" si="0"/>
        <v>0.95105651629515353</v>
      </c>
      <c r="C22" s="23">
        <f t="shared" si="1"/>
        <v>0.4</v>
      </c>
      <c r="D22" s="3">
        <f t="shared" si="2"/>
        <v>-1.066666666666667E-2</v>
      </c>
      <c r="E22" s="3">
        <f t="shared" si="3"/>
        <v>8.5333333333333379E-5</v>
      </c>
      <c r="F22" s="3">
        <f t="shared" si="4"/>
        <v>-3.2507936507936532E-7</v>
      </c>
      <c r="G22" s="3">
        <f t="shared" si="5"/>
        <v>7.2239858906525637E-10</v>
      </c>
      <c r="H22" s="3">
        <f t="shared" si="6"/>
        <v>-1.0507615840949186E-12</v>
      </c>
      <c r="I22" s="35">
        <f t="shared" si="7"/>
        <v>1.0777041888153015E-15</v>
      </c>
      <c r="J22" s="35">
        <f t="shared" si="8"/>
        <v>-8.2110795338308703E-19</v>
      </c>
      <c r="K22" s="35">
        <f t="shared" si="9"/>
        <v>4.8300467846063945E-22</v>
      </c>
      <c r="L22" s="36">
        <f t="shared" si="10"/>
        <v>0.38941866666666669</v>
      </c>
      <c r="M22" s="37">
        <f t="shared" si="11"/>
        <v>0.38941834230864941</v>
      </c>
      <c r="N22" s="37">
        <f t="shared" si="12"/>
        <v>0.38941834230865047</v>
      </c>
    </row>
    <row r="23" spans="1:14">
      <c r="A23" s="22">
        <v>0.42</v>
      </c>
      <c r="B23" s="23">
        <f t="shared" si="0"/>
        <v>0.96858316112863108</v>
      </c>
      <c r="C23" s="23">
        <f t="shared" si="1"/>
        <v>0.42</v>
      </c>
      <c r="D23" s="3">
        <f t="shared" si="2"/>
        <v>-1.2347999999999998E-2</v>
      </c>
      <c r="E23" s="3">
        <f t="shared" si="3"/>
        <v>1.0890935999999997E-4</v>
      </c>
      <c r="F23" s="3">
        <f t="shared" si="4"/>
        <v>-4.5741931199999981E-7</v>
      </c>
      <c r="G23" s="3">
        <f t="shared" si="5"/>
        <v>1.1206773143999994E-9</v>
      </c>
      <c r="H23" s="3">
        <f t="shared" si="6"/>
        <v>-1.7971588932741805E-12</v>
      </c>
      <c r="I23" s="35">
        <f t="shared" si="7"/>
        <v>2.0321719793177273E-15</v>
      </c>
      <c r="J23" s="35">
        <f t="shared" si="8"/>
        <v>-1.7070244626268905E-18</v>
      </c>
      <c r="K23" s="35">
        <f t="shared" si="9"/>
        <v>1.1070555706153802E-21</v>
      </c>
      <c r="L23" s="36">
        <f t="shared" si="10"/>
        <v>0.40776090936000003</v>
      </c>
      <c r="M23" s="37">
        <f t="shared" si="11"/>
        <v>0.40776045305956821</v>
      </c>
      <c r="N23" s="37">
        <f t="shared" si="12"/>
        <v>0.40776045305957026</v>
      </c>
    </row>
    <row r="24" spans="1:14">
      <c r="A24" s="22">
        <v>0.44</v>
      </c>
      <c r="B24" s="23">
        <f t="shared" si="0"/>
        <v>0.98228725072868861</v>
      </c>
      <c r="C24" s="23">
        <f t="shared" si="1"/>
        <v>0.44</v>
      </c>
      <c r="D24" s="3">
        <f t="shared" si="2"/>
        <v>-1.4197333333333333E-2</v>
      </c>
      <c r="E24" s="3">
        <f t="shared" si="3"/>
        <v>1.3743018666666665E-4</v>
      </c>
      <c r="F24" s="3">
        <f t="shared" si="4"/>
        <v>-6.3348771758730159E-7</v>
      </c>
      <c r="G24" s="3">
        <f t="shared" si="5"/>
        <v>1.7033780850680776E-9</v>
      </c>
      <c r="H24" s="3">
        <f t="shared" si="6"/>
        <v>-2.9979454297198166E-12</v>
      </c>
      <c r="I24" s="35">
        <f t="shared" si="7"/>
        <v>3.7205271486779262E-15</v>
      </c>
      <c r="J24" s="35">
        <f t="shared" si="8"/>
        <v>-3.4299716951621267E-18</v>
      </c>
      <c r="K24" s="35">
        <f t="shared" si="9"/>
        <v>2.4413327947918665E-21</v>
      </c>
      <c r="L24" s="36">
        <f t="shared" si="10"/>
        <v>0.42594009685333334</v>
      </c>
      <c r="M24" s="37">
        <f t="shared" si="11"/>
        <v>0.42593946506599595</v>
      </c>
      <c r="N24" s="37">
        <f t="shared" si="12"/>
        <v>0.42593946506599967</v>
      </c>
    </row>
    <row r="25" spans="1:14">
      <c r="A25" s="22">
        <v>0.46</v>
      </c>
      <c r="B25" s="23">
        <f t="shared" si="0"/>
        <v>0.99211470131447788</v>
      </c>
      <c r="C25" s="23">
        <f t="shared" si="1"/>
        <v>0.46</v>
      </c>
      <c r="D25" s="3">
        <f t="shared" si="2"/>
        <v>-1.6222666666666666E-2</v>
      </c>
      <c r="E25" s="3">
        <f t="shared" si="3"/>
        <v>1.7163581333333336E-4</v>
      </c>
      <c r="F25" s="3">
        <f t="shared" si="4"/>
        <v>-8.6471757384127001E-7</v>
      </c>
      <c r="G25" s="3">
        <f t="shared" si="5"/>
        <v>2.541308869789066E-9</v>
      </c>
      <c r="H25" s="3">
        <f t="shared" si="6"/>
        <v>-4.8885541531578761E-12</v>
      </c>
      <c r="I25" s="35">
        <f t="shared" si="7"/>
        <v>6.6308849923602995E-15</v>
      </c>
      <c r="J25" s="35">
        <f t="shared" si="8"/>
        <v>-6.6814060208735214E-18</v>
      </c>
      <c r="K25" s="35">
        <f t="shared" si="9"/>
        <v>5.1977408603560194E-21</v>
      </c>
      <c r="L25" s="36">
        <f t="shared" si="10"/>
        <v>0.44394896914666671</v>
      </c>
      <c r="M25" s="37">
        <f t="shared" si="11"/>
        <v>0.44394810696551323</v>
      </c>
      <c r="N25" s="37">
        <f t="shared" si="12"/>
        <v>0.44394810696551984</v>
      </c>
    </row>
    <row r="26" spans="1:14">
      <c r="A26" s="22">
        <v>0.48</v>
      </c>
      <c r="B26" s="23">
        <f t="shared" si="0"/>
        <v>0.99802672842827156</v>
      </c>
      <c r="C26" s="23">
        <f t="shared" si="1"/>
        <v>0.48</v>
      </c>
      <c r="D26" s="3">
        <f t="shared" si="2"/>
        <v>-1.8432E-2</v>
      </c>
      <c r="E26" s="3">
        <f t="shared" si="3"/>
        <v>2.1233664E-4</v>
      </c>
      <c r="F26" s="3">
        <f t="shared" si="4"/>
        <v>-1.1648181394285712E-6</v>
      </c>
      <c r="G26" s="3">
        <f t="shared" si="5"/>
        <v>3.7274180461714286E-9</v>
      </c>
      <c r="H26" s="3">
        <f t="shared" si="6"/>
        <v>-7.8072465257990657E-12</v>
      </c>
      <c r="I26" s="35">
        <f t="shared" si="7"/>
        <v>1.1530702561180157E-14</v>
      </c>
      <c r="J26" s="35">
        <f t="shared" si="8"/>
        <v>-1.2650827952837657E-17</v>
      </c>
      <c r="K26" s="35">
        <f t="shared" si="9"/>
        <v>1.0715995442403662E-20</v>
      </c>
      <c r="L26" s="36">
        <f t="shared" si="10"/>
        <v>0.46178033663999996</v>
      </c>
      <c r="M26" s="37">
        <f t="shared" si="11"/>
        <v>0.4617791755414713</v>
      </c>
      <c r="N26" s="37">
        <f t="shared" si="12"/>
        <v>0.46177917554148284</v>
      </c>
    </row>
    <row r="27" spans="1:14">
      <c r="A27" s="22">
        <v>0.5</v>
      </c>
      <c r="B27" s="23">
        <f t="shared" si="0"/>
        <v>1</v>
      </c>
      <c r="C27" s="23">
        <f t="shared" si="1"/>
        <v>0.5</v>
      </c>
      <c r="D27" s="3">
        <f t="shared" si="2"/>
        <v>-2.0833333333333332E-2</v>
      </c>
      <c r="E27" s="3">
        <f t="shared" si="3"/>
        <v>2.6041666666666666E-4</v>
      </c>
      <c r="F27" s="3">
        <f t="shared" si="4"/>
        <v>-1.5500992063492063E-6</v>
      </c>
      <c r="G27" s="3">
        <f t="shared" si="5"/>
        <v>5.3822889109347446E-9</v>
      </c>
      <c r="H27" s="3">
        <f t="shared" si="6"/>
        <v>-1.2232474797578965E-11</v>
      </c>
      <c r="I27" s="35">
        <f t="shared" si="7"/>
        <v>1.9603324996120133E-14</v>
      </c>
      <c r="J27" s="35">
        <f t="shared" si="8"/>
        <v>-2.333729166204778E-17</v>
      </c>
      <c r="K27" s="35">
        <f t="shared" si="9"/>
        <v>2.1449716601146855E-20</v>
      </c>
      <c r="L27" s="36">
        <f t="shared" si="10"/>
        <v>0.47942708333333334</v>
      </c>
      <c r="M27" s="37">
        <f t="shared" si="11"/>
        <v>0.47942553860418341</v>
      </c>
      <c r="N27" s="37">
        <f t="shared" si="12"/>
        <v>0.47942553860420301</v>
      </c>
    </row>
    <row r="28" spans="1:14">
      <c r="A28" s="22">
        <v>0.52</v>
      </c>
      <c r="B28" s="23">
        <f t="shared" si="0"/>
        <v>0.99802672842827156</v>
      </c>
      <c r="C28" s="23">
        <f t="shared" si="1"/>
        <v>0.52</v>
      </c>
      <c r="D28" s="3">
        <f t="shared" si="2"/>
        <v>-2.343466666666667E-2</v>
      </c>
      <c r="E28" s="3">
        <f t="shared" si="3"/>
        <v>3.1683669333333343E-4</v>
      </c>
      <c r="F28" s="3">
        <f t="shared" si="4"/>
        <v>-2.039824806603175E-6</v>
      </c>
      <c r="G28" s="3">
        <f t="shared" si="5"/>
        <v>7.6606753847985932E-9</v>
      </c>
      <c r="H28" s="3">
        <f t="shared" si="6"/>
        <v>-1.8831332945904903E-11</v>
      </c>
      <c r="I28" s="35">
        <f t="shared" si="7"/>
        <v>3.2640977106235173E-14</v>
      </c>
      <c r="J28" s="35">
        <f t="shared" si="8"/>
        <v>-4.2029143854885666E-17</v>
      </c>
      <c r="K28" s="35">
        <f t="shared" si="9"/>
        <v>4.1781913596915762E-20</v>
      </c>
      <c r="L28" s="36">
        <f t="shared" si="10"/>
        <v>0.49688217002666668</v>
      </c>
      <c r="M28" s="37">
        <f t="shared" si="11"/>
        <v>0.49688013784370411</v>
      </c>
      <c r="N28" s="37">
        <f t="shared" si="12"/>
        <v>0.49688013784373669</v>
      </c>
    </row>
    <row r="29" spans="1:14">
      <c r="A29" s="22">
        <v>0.54</v>
      </c>
      <c r="B29" s="23">
        <f t="shared" si="0"/>
        <v>0.99211470131447776</v>
      </c>
      <c r="C29" s="23">
        <f t="shared" si="1"/>
        <v>0.54</v>
      </c>
      <c r="D29" s="3">
        <f t="shared" si="2"/>
        <v>-2.6244000000000003E-2</v>
      </c>
      <c r="E29" s="3">
        <f t="shared" si="3"/>
        <v>3.8263752000000011E-4</v>
      </c>
      <c r="F29" s="3">
        <f t="shared" si="4"/>
        <v>-2.6565976388571438E-6</v>
      </c>
      <c r="G29" s="3">
        <f t="shared" si="5"/>
        <v>1.0759220437371434E-8</v>
      </c>
      <c r="H29" s="3">
        <f t="shared" si="6"/>
        <v>-2.8521715268522818E-11</v>
      </c>
      <c r="I29" s="35">
        <f t="shared" si="7"/>
        <v>5.3313667771161888E-14</v>
      </c>
      <c r="J29" s="35">
        <f t="shared" si="8"/>
        <v>-7.4029835819384815E-17</v>
      </c>
      <c r="K29" s="35">
        <f t="shared" si="9"/>
        <v>7.9364338694605185E-20</v>
      </c>
      <c r="L29" s="36">
        <f t="shared" si="10"/>
        <v>0.51413863752</v>
      </c>
      <c r="M29" s="37">
        <f t="shared" si="11"/>
        <v>0.51413599165305979</v>
      </c>
      <c r="N29" s="37">
        <f t="shared" si="12"/>
        <v>0.51413599165311297</v>
      </c>
    </row>
    <row r="30" spans="1:14">
      <c r="A30" s="22">
        <v>0.56000000000000005</v>
      </c>
      <c r="B30" s="23">
        <f t="shared" si="0"/>
        <v>0.98228725072868861</v>
      </c>
      <c r="C30" s="23">
        <f t="shared" si="1"/>
        <v>0.56000000000000005</v>
      </c>
      <c r="D30" s="3">
        <f t="shared" si="2"/>
        <v>-2.9269333333333342E-2</v>
      </c>
      <c r="E30" s="3">
        <f t="shared" si="3"/>
        <v>4.5894314666666678E-4</v>
      </c>
      <c r="F30" s="3">
        <f t="shared" si="4"/>
        <v>-3.4267754951111126E-6</v>
      </c>
      <c r="G30" s="3">
        <f t="shared" si="5"/>
        <v>1.4925511045372849E-8</v>
      </c>
      <c r="H30" s="3">
        <f t="shared" si="6"/>
        <v>-4.2551275125717511E-11</v>
      </c>
      <c r="I30" s="35">
        <f t="shared" si="7"/>
        <v>8.5538973586057776E-14</v>
      </c>
      <c r="J30" s="35">
        <f t="shared" si="8"/>
        <v>-1.2773820055517961E-16</v>
      </c>
      <c r="K30" s="35">
        <f t="shared" si="9"/>
        <v>1.4727463122832476E-19</v>
      </c>
      <c r="L30" s="36">
        <f t="shared" si="10"/>
        <v>0.5311896098133333</v>
      </c>
      <c r="M30" s="37">
        <f t="shared" si="11"/>
        <v>0.53118619792079791</v>
      </c>
      <c r="N30" s="37">
        <f t="shared" si="12"/>
        <v>0.53118619792088329</v>
      </c>
    </row>
    <row r="31" spans="1:14">
      <c r="A31" s="22">
        <v>0.57999999999999996</v>
      </c>
      <c r="B31" s="23">
        <f t="shared" si="0"/>
        <v>0.96858316112863119</v>
      </c>
      <c r="C31" s="23">
        <f t="shared" si="1"/>
        <v>0.57999999999999996</v>
      </c>
      <c r="D31" s="3">
        <f t="shared" si="2"/>
        <v>-3.2518666666666661E-2</v>
      </c>
      <c r="E31" s="3">
        <f t="shared" si="3"/>
        <v>5.4696397333333323E-4</v>
      </c>
      <c r="F31" s="3">
        <f t="shared" si="4"/>
        <v>-4.3809209673650782E-6</v>
      </c>
      <c r="G31" s="3">
        <f t="shared" si="5"/>
        <v>2.046863629752239E-8</v>
      </c>
      <c r="H31" s="3">
        <f t="shared" si="6"/>
        <v>-6.2596811368059387E-11</v>
      </c>
      <c r="I31" s="35">
        <f t="shared" si="7"/>
        <v>1.3498440605266137E-13</v>
      </c>
      <c r="J31" s="35">
        <f t="shared" si="8"/>
        <v>-2.162321628386442E-16</v>
      </c>
      <c r="K31" s="35">
        <f t="shared" si="9"/>
        <v>2.6742830727544083E-19</v>
      </c>
      <c r="L31" s="36">
        <f t="shared" si="10"/>
        <v>0.54802829730666658</v>
      </c>
      <c r="M31" s="37">
        <f t="shared" si="11"/>
        <v>0.54802393679173877</v>
      </c>
      <c r="N31" s="37">
        <f t="shared" si="12"/>
        <v>0.54802393679187356</v>
      </c>
    </row>
    <row r="32" spans="1:14">
      <c r="A32" s="22">
        <v>0.6</v>
      </c>
      <c r="B32" s="23">
        <f t="shared" si="0"/>
        <v>0.95105651629515364</v>
      </c>
      <c r="C32" s="23">
        <f t="shared" si="1"/>
        <v>0.6</v>
      </c>
      <c r="D32" s="3">
        <f t="shared" si="2"/>
        <v>-3.5999999999999997E-2</v>
      </c>
      <c r="E32" s="3">
        <f t="shared" si="3"/>
        <v>6.4799999999999992E-4</v>
      </c>
      <c r="F32" s="3">
        <f t="shared" si="4"/>
        <v>-5.5542857142857135E-6</v>
      </c>
      <c r="G32" s="3">
        <f t="shared" si="5"/>
        <v>2.7771428571428568E-8</v>
      </c>
      <c r="H32" s="3">
        <f t="shared" si="6"/>
        <v>-9.0888311688311667E-11</v>
      </c>
      <c r="I32" s="35">
        <f t="shared" si="7"/>
        <v>2.0974225774225769E-13</v>
      </c>
      <c r="J32" s="35">
        <f t="shared" si="8"/>
        <v>-3.5955815612958463E-16</v>
      </c>
      <c r="K32" s="35">
        <f t="shared" si="9"/>
        <v>4.7588579487739136E-19</v>
      </c>
      <c r="L32" s="36">
        <f t="shared" si="10"/>
        <v>0.56464799999999993</v>
      </c>
      <c r="M32" s="37">
        <f t="shared" si="11"/>
        <v>0.56464247339482598</v>
      </c>
      <c r="N32" s="37">
        <f t="shared" si="12"/>
        <v>0.56464247339503537</v>
      </c>
    </row>
    <row r="33" spans="1:14">
      <c r="A33" s="22">
        <v>0.62</v>
      </c>
      <c r="B33" s="23">
        <f t="shared" si="0"/>
        <v>0.92977648588825135</v>
      </c>
      <c r="C33" s="23">
        <f t="shared" si="1"/>
        <v>0.62</v>
      </c>
      <c r="D33" s="3">
        <f t="shared" si="2"/>
        <v>-3.9721333333333338E-2</v>
      </c>
      <c r="E33" s="3">
        <f t="shared" si="3"/>
        <v>7.6344402666666676E-4</v>
      </c>
      <c r="F33" s="3">
        <f t="shared" si="4"/>
        <v>-6.987330567873017E-6</v>
      </c>
      <c r="G33" s="3">
        <f t="shared" si="5"/>
        <v>3.7304581531810937E-8</v>
      </c>
      <c r="H33" s="3">
        <f t="shared" si="6"/>
        <v>-1.3036255582571023E-10</v>
      </c>
      <c r="I33" s="35">
        <f t="shared" si="7"/>
        <v>3.2122670807309628E-13</v>
      </c>
      <c r="J33" s="35">
        <f t="shared" si="8"/>
        <v>-5.8799784087284864E-16</v>
      </c>
      <c r="K33" s="35">
        <f t="shared" si="9"/>
        <v>8.309793015864815E-19</v>
      </c>
      <c r="L33" s="36">
        <f t="shared" si="10"/>
        <v>0.58104211069333322</v>
      </c>
      <c r="M33" s="37">
        <f t="shared" si="11"/>
        <v>0.58103516053698423</v>
      </c>
      <c r="N33" s="37">
        <f t="shared" si="12"/>
        <v>0.58103516053730486</v>
      </c>
    </row>
    <row r="34" spans="1:14">
      <c r="A34" s="22">
        <v>0.64</v>
      </c>
      <c r="B34" s="23">
        <f t="shared" si="0"/>
        <v>0.90482705246601947</v>
      </c>
      <c r="C34" s="23">
        <f t="shared" si="1"/>
        <v>0.64</v>
      </c>
      <c r="D34" s="3">
        <f t="shared" si="2"/>
        <v>-4.3690666666666676E-2</v>
      </c>
      <c r="E34" s="3">
        <f t="shared" si="3"/>
        <v>8.9478485333333339E-4</v>
      </c>
      <c r="F34" s="3">
        <f t="shared" si="4"/>
        <v>-8.7262827601269863E-6</v>
      </c>
      <c r="G34" s="3">
        <f t="shared" si="5"/>
        <v>4.9642853035389069E-8</v>
      </c>
      <c r="H34" s="3">
        <f t="shared" si="6"/>
        <v>-1.8485193275723062E-10</v>
      </c>
      <c r="I34" s="35">
        <f t="shared" si="7"/>
        <v>4.8535481831642084E-13</v>
      </c>
      <c r="J34" s="35">
        <f t="shared" si="8"/>
        <v>-9.4667301705907616E-16</v>
      </c>
      <c r="K34" s="35">
        <f t="shared" si="9"/>
        <v>1.4255781903948438E-18</v>
      </c>
      <c r="L34" s="36">
        <f t="shared" si="10"/>
        <v>0.59720411818666674</v>
      </c>
      <c r="M34" s="37">
        <f t="shared" si="11"/>
        <v>0.59719544136190772</v>
      </c>
      <c r="N34" s="37">
        <f t="shared" si="12"/>
        <v>0.59719544136239211</v>
      </c>
    </row>
    <row r="35" spans="1:14">
      <c r="A35" s="22">
        <v>0.66</v>
      </c>
      <c r="B35" s="23">
        <f t="shared" si="0"/>
        <v>0.87630668004386347</v>
      </c>
      <c r="C35" s="23">
        <f t="shared" si="1"/>
        <v>0.66</v>
      </c>
      <c r="D35" s="3">
        <f t="shared" si="2"/>
        <v>-4.7916000000000007E-2</v>
      </c>
      <c r="E35" s="3">
        <f t="shared" si="3"/>
        <v>1.0436104800000004E-3</v>
      </c>
      <c r="F35" s="3">
        <f t="shared" si="4"/>
        <v>-1.0823731549714289E-5</v>
      </c>
      <c r="G35" s="3">
        <f t="shared" si="5"/>
        <v>6.5483575875771451E-8</v>
      </c>
      <c r="H35" s="3">
        <f t="shared" si="6"/>
        <v>-2.5931496046805496E-10</v>
      </c>
      <c r="I35" s="35">
        <f t="shared" si="7"/>
        <v>7.2408715884541516E-13</v>
      </c>
      <c r="J35" s="35">
        <f t="shared" si="8"/>
        <v>-1.5019636494907755E-15</v>
      </c>
      <c r="K35" s="35">
        <f t="shared" si="9"/>
        <v>2.4053506092580217E-18</v>
      </c>
      <c r="L35" s="36">
        <f t="shared" si="10"/>
        <v>0.61312761048000008</v>
      </c>
      <c r="M35" s="37">
        <f t="shared" si="11"/>
        <v>0.61311685197271126</v>
      </c>
      <c r="N35" s="37">
        <f t="shared" si="12"/>
        <v>0.6131168519734338</v>
      </c>
    </row>
    <row r="36" spans="1:14">
      <c r="A36" s="22">
        <v>0.68</v>
      </c>
      <c r="B36" s="23">
        <f t="shared" si="0"/>
        <v>0.84432792550201496</v>
      </c>
      <c r="C36" s="23">
        <f t="shared" si="1"/>
        <v>0.68</v>
      </c>
      <c r="D36" s="3">
        <f t="shared" si="2"/>
        <v>-5.2405333333333352E-2</v>
      </c>
      <c r="E36" s="3">
        <f t="shared" si="3"/>
        <v>1.2116113066666671E-3</v>
      </c>
      <c r="F36" s="3">
        <f t="shared" si="4"/>
        <v>-1.3339263528634929E-5</v>
      </c>
      <c r="G36" s="3">
        <f t="shared" si="5"/>
        <v>8.5667714661677672E-8</v>
      </c>
      <c r="H36" s="3">
        <f t="shared" si="6"/>
        <v>-3.6011592054145239E-10</v>
      </c>
      <c r="I36" s="35">
        <f t="shared" si="7"/>
        <v>1.0674205234510744E-12</v>
      </c>
      <c r="J36" s="35">
        <f t="shared" si="8"/>
        <v>-2.3503583335417951E-15</v>
      </c>
      <c r="K36" s="35">
        <f t="shared" si="9"/>
        <v>3.9956091670210513E-18</v>
      </c>
      <c r="L36" s="36">
        <f t="shared" si="10"/>
        <v>0.62880627797333344</v>
      </c>
      <c r="M36" s="37">
        <f t="shared" si="11"/>
        <v>0.62879302401740356</v>
      </c>
      <c r="N36" s="37">
        <f t="shared" si="12"/>
        <v>0.62879302401846859</v>
      </c>
    </row>
    <row r="37" spans="1:14">
      <c r="A37" s="22">
        <v>0.7</v>
      </c>
      <c r="B37" s="23">
        <f t="shared" si="0"/>
        <v>0.80901699437494745</v>
      </c>
      <c r="C37" s="23">
        <f t="shared" si="1"/>
        <v>0.7</v>
      </c>
      <c r="D37" s="3">
        <f t="shared" si="2"/>
        <v>-5.716666666666665E-2</v>
      </c>
      <c r="E37" s="3">
        <f t="shared" si="3"/>
        <v>1.4005833333333329E-3</v>
      </c>
      <c r="F37" s="3">
        <f t="shared" si="4"/>
        <v>-1.6340138888888877E-5</v>
      </c>
      <c r="G37" s="3">
        <f t="shared" si="5"/>
        <v>1.1120372299382708E-7</v>
      </c>
      <c r="H37" s="3">
        <f t="shared" si="6"/>
        <v>-4.953620387906842E-10</v>
      </c>
      <c r="I37" s="35">
        <f t="shared" si="7"/>
        <v>1.555944865432277E-12</v>
      </c>
      <c r="J37" s="35">
        <f t="shared" si="8"/>
        <v>-3.6305380193419792E-15</v>
      </c>
      <c r="K37" s="35">
        <f t="shared" si="9"/>
        <v>6.540307461314594E-18</v>
      </c>
      <c r="L37" s="36">
        <f t="shared" si="10"/>
        <v>0.64423391666666663</v>
      </c>
      <c r="M37" s="37">
        <f t="shared" si="11"/>
        <v>0.6442176872361387</v>
      </c>
      <c r="N37" s="37">
        <f t="shared" si="12"/>
        <v>0.64421768723769102</v>
      </c>
    </row>
    <row r="38" spans="1:14">
      <c r="A38" s="22">
        <v>0.72</v>
      </c>
      <c r="B38" s="23">
        <f t="shared" si="0"/>
        <v>0.77051324277578925</v>
      </c>
      <c r="C38" s="23">
        <f t="shared" si="1"/>
        <v>0.72</v>
      </c>
      <c r="D38" s="3">
        <f t="shared" si="2"/>
        <v>-6.2207999999999992E-2</v>
      </c>
      <c r="E38" s="3">
        <f t="shared" si="3"/>
        <v>1.6124313599999998E-3</v>
      </c>
      <c r="F38" s="3">
        <f t="shared" si="4"/>
        <v>-1.9902009929142852E-5</v>
      </c>
      <c r="G38" s="3">
        <f t="shared" si="5"/>
        <v>1.4329447148982851E-7</v>
      </c>
      <c r="H38" s="3">
        <f t="shared" si="6"/>
        <v>-6.7530776382115543E-10</v>
      </c>
      <c r="I38" s="35">
        <f t="shared" si="7"/>
        <v>2.2440996459287627E-12</v>
      </c>
      <c r="J38" s="35">
        <f t="shared" si="8"/>
        <v>-5.5397202688070017E-15</v>
      </c>
      <c r="K38" s="35">
        <f t="shared" si="9"/>
        <v>1.0558055100549813E-17</v>
      </c>
      <c r="L38" s="36">
        <f t="shared" si="10"/>
        <v>0.65940443135999993</v>
      </c>
      <c r="M38" s="37">
        <f t="shared" si="11"/>
        <v>0.65938467196923445</v>
      </c>
      <c r="N38" s="37">
        <f t="shared" si="12"/>
        <v>0.65938467197147299</v>
      </c>
    </row>
    <row r="39" spans="1:14">
      <c r="A39" s="22">
        <v>0.74</v>
      </c>
      <c r="B39" s="23">
        <f t="shared" si="0"/>
        <v>0.72896862742141144</v>
      </c>
      <c r="C39" s="23">
        <f t="shared" si="1"/>
        <v>0.74</v>
      </c>
      <c r="D39" s="3">
        <f t="shared" si="2"/>
        <v>-6.7537333333333324E-2</v>
      </c>
      <c r="E39" s="3">
        <f t="shared" si="3"/>
        <v>1.8491721866666666E-3</v>
      </c>
      <c r="F39" s="3">
        <f t="shared" si="4"/>
        <v>-2.4109683081396821E-5</v>
      </c>
      <c r="G39" s="3">
        <f t="shared" si="5"/>
        <v>1.8336753410240137E-7</v>
      </c>
      <c r="H39" s="3">
        <f t="shared" si="6"/>
        <v>-9.1283692431340905E-10</v>
      </c>
      <c r="I39" s="35">
        <f t="shared" si="7"/>
        <v>3.2042916650898896E-12</v>
      </c>
      <c r="J39" s="35">
        <f t="shared" si="8"/>
        <v>-8.3555719800153503E-15</v>
      </c>
      <c r="K39" s="35">
        <f t="shared" si="9"/>
        <v>1.6821732412707374E-17</v>
      </c>
      <c r="L39" s="36">
        <f t="shared" si="10"/>
        <v>0.67431183885333335</v>
      </c>
      <c r="M39" s="37">
        <f t="shared" si="11"/>
        <v>0.67428791162494917</v>
      </c>
      <c r="N39" s="37">
        <f t="shared" si="12"/>
        <v>0.67428791162814516</v>
      </c>
    </row>
    <row r="40" spans="1:14">
      <c r="A40" s="22">
        <v>0.76</v>
      </c>
      <c r="B40" s="23">
        <f t="shared" si="0"/>
        <v>0.68454710592868884</v>
      </c>
      <c r="C40" s="23">
        <f t="shared" si="1"/>
        <v>0.76</v>
      </c>
      <c r="D40" s="3">
        <f t="shared" si="2"/>
        <v>-7.3162666666666668E-2</v>
      </c>
      <c r="E40" s="3">
        <f t="shared" si="3"/>
        <v>2.1129378133333335E-3</v>
      </c>
      <c r="F40" s="3">
        <f t="shared" si="4"/>
        <v>-2.9057925737650799E-5</v>
      </c>
      <c r="G40" s="3">
        <f t="shared" si="5"/>
        <v>2.3310913758426524E-7</v>
      </c>
      <c r="H40" s="3">
        <f t="shared" si="6"/>
        <v>-1.2240348897151966E-9</v>
      </c>
      <c r="I40" s="35">
        <f t="shared" si="7"/>
        <v>4.5320676429454967E-12</v>
      </c>
      <c r="J40" s="35">
        <f t="shared" si="8"/>
        <v>-1.2465344145549138E-14</v>
      </c>
      <c r="K40" s="35">
        <f t="shared" si="9"/>
        <v>2.6470524920842575E-17</v>
      </c>
      <c r="L40" s="36">
        <f t="shared" si="10"/>
        <v>0.68895027114666663</v>
      </c>
      <c r="M40" s="37">
        <f t="shared" si="11"/>
        <v>0.6889214451060317</v>
      </c>
      <c r="N40" s="37">
        <f t="shared" si="12"/>
        <v>0.68892144511055131</v>
      </c>
    </row>
    <row r="41" spans="1:14">
      <c r="A41" s="22">
        <v>0.78</v>
      </c>
      <c r="B41" s="23">
        <f t="shared" si="0"/>
        <v>0.63742398974868986</v>
      </c>
      <c r="C41" s="23">
        <f t="shared" si="1"/>
        <v>0.78</v>
      </c>
      <c r="D41" s="3">
        <f t="shared" si="2"/>
        <v>-7.909200000000001E-2</v>
      </c>
      <c r="E41" s="3">
        <f t="shared" si="3"/>
        <v>2.4059786400000005E-3</v>
      </c>
      <c r="F41" s="3">
        <f t="shared" si="4"/>
        <v>-3.4852319156571442E-5</v>
      </c>
      <c r="G41" s="3">
        <f t="shared" si="5"/>
        <v>2.9450209687302868E-7</v>
      </c>
      <c r="H41" s="3">
        <f t="shared" si="6"/>
        <v>-1.6288643248868241E-9</v>
      </c>
      <c r="I41" s="35">
        <f t="shared" si="7"/>
        <v>6.3525708670586149E-12</v>
      </c>
      <c r="J41" s="35">
        <f t="shared" si="8"/>
        <v>-1.8404305311992674E-14</v>
      </c>
      <c r="K41" s="35">
        <f t="shared" si="9"/>
        <v>4.1166100558148326E-17</v>
      </c>
      <c r="L41" s="36">
        <f t="shared" si="10"/>
        <v>0.70331397864</v>
      </c>
      <c r="M41" s="37">
        <f t="shared" si="11"/>
        <v>0.70327941919407588</v>
      </c>
      <c r="N41" s="37">
        <f t="shared" si="12"/>
        <v>0.70327941920041004</v>
      </c>
    </row>
    <row r="42" spans="1:14">
      <c r="A42" s="22">
        <v>0.8</v>
      </c>
      <c r="B42" s="23">
        <f t="shared" si="0"/>
        <v>0.58778525229247325</v>
      </c>
      <c r="C42" s="23">
        <f t="shared" si="1"/>
        <v>0.8</v>
      </c>
      <c r="D42" s="3">
        <f t="shared" si="2"/>
        <v>-8.5333333333333358E-2</v>
      </c>
      <c r="E42" s="3">
        <f t="shared" si="3"/>
        <v>2.7306666666666681E-3</v>
      </c>
      <c r="F42" s="3">
        <f t="shared" si="4"/>
        <v>-4.161015873015876E-5</v>
      </c>
      <c r="G42" s="3">
        <f t="shared" si="5"/>
        <v>3.6986807760141126E-7</v>
      </c>
      <c r="H42" s="3">
        <f t="shared" si="6"/>
        <v>-2.1519597242263934E-9</v>
      </c>
      <c r="I42" s="35">
        <f t="shared" si="7"/>
        <v>8.8285527147749498E-12</v>
      </c>
      <c r="J42" s="35">
        <f t="shared" si="8"/>
        <v>-2.6906065416456996E-14</v>
      </c>
      <c r="K42" s="35">
        <f t="shared" si="9"/>
        <v>6.3308389215192934E-17</v>
      </c>
      <c r="L42" s="36">
        <f t="shared" si="10"/>
        <v>0.71739733333333333</v>
      </c>
      <c r="M42" s="37">
        <f t="shared" si="11"/>
        <v>0.71735609089072105</v>
      </c>
      <c r="N42" s="37">
        <f t="shared" si="12"/>
        <v>0.7173560908995229</v>
      </c>
    </row>
    <row r="43" spans="1:14">
      <c r="A43" s="22">
        <v>0.82</v>
      </c>
      <c r="B43" s="23">
        <f t="shared" si="0"/>
        <v>0.53582679497899699</v>
      </c>
      <c r="C43" s="23">
        <f t="shared" si="1"/>
        <v>0.82</v>
      </c>
      <c r="D43" s="3">
        <f t="shared" si="2"/>
        <v>-9.1894666666666638E-2</v>
      </c>
      <c r="E43" s="3">
        <f t="shared" si="3"/>
        <v>3.0894986933333321E-3</v>
      </c>
      <c r="F43" s="3">
        <f t="shared" si="4"/>
        <v>-4.9461402890412668E-5</v>
      </c>
      <c r="G43" s="3">
        <f t="shared" si="5"/>
        <v>4.6191454588213162E-7</v>
      </c>
      <c r="H43" s="3">
        <f t="shared" si="6"/>
        <v>-2.8235576422831384E-9</v>
      </c>
      <c r="I43" s="35">
        <f t="shared" si="7"/>
        <v>1.2170257427379371E-11</v>
      </c>
      <c r="J43" s="35">
        <f t="shared" si="8"/>
        <v>-3.8968005210332806E-14</v>
      </c>
      <c r="K43" s="35">
        <f t="shared" si="9"/>
        <v>9.6331201115543279E-17</v>
      </c>
      <c r="L43" s="36">
        <f t="shared" si="10"/>
        <v>0.73119483202666657</v>
      </c>
      <c r="M43" s="37">
        <f t="shared" si="11"/>
        <v>0.73114582971476438</v>
      </c>
      <c r="N43" s="37">
        <f t="shared" si="12"/>
        <v>0.73114582972689579</v>
      </c>
    </row>
    <row r="44" spans="1:14">
      <c r="A44" s="22">
        <v>0.84</v>
      </c>
      <c r="B44" s="23">
        <f t="shared" si="0"/>
        <v>0.4817536741017156</v>
      </c>
      <c r="C44" s="23">
        <f t="shared" si="1"/>
        <v>0.84</v>
      </c>
      <c r="D44" s="3">
        <f t="shared" si="2"/>
        <v>-9.8783999999999983E-2</v>
      </c>
      <c r="E44" s="3">
        <f t="shared" si="3"/>
        <v>3.485099519999999E-3</v>
      </c>
      <c r="F44" s="3">
        <f t="shared" si="4"/>
        <v>-5.8549671935999976E-5</v>
      </c>
      <c r="G44" s="3">
        <f t="shared" si="5"/>
        <v>5.737867849727997E-7</v>
      </c>
      <c r="H44" s="3">
        <f t="shared" si="6"/>
        <v>-3.6805814134255216E-9</v>
      </c>
      <c r="I44" s="35">
        <f t="shared" si="7"/>
        <v>1.6647552854570822E-11</v>
      </c>
      <c r="J44" s="35">
        <f t="shared" si="8"/>
        <v>-5.5935777591357949E-14</v>
      </c>
      <c r="K44" s="35">
        <f t="shared" si="9"/>
        <v>1.4510398775169912E-16</v>
      </c>
      <c r="L44" s="36">
        <f t="shared" si="10"/>
        <v>0.74470109951999997</v>
      </c>
      <c r="M44" s="37">
        <f t="shared" si="11"/>
        <v>0.74464311995426757</v>
      </c>
      <c r="N44" s="37">
        <f t="shared" si="12"/>
        <v>0.7446431199708593</v>
      </c>
    </row>
    <row r="45" spans="1:14">
      <c r="A45" s="22">
        <v>0.86</v>
      </c>
      <c r="B45" s="23">
        <f t="shared" si="0"/>
        <v>0.42577929156507288</v>
      </c>
      <c r="C45" s="23">
        <f t="shared" si="1"/>
        <v>0.86</v>
      </c>
      <c r="D45" s="3">
        <f t="shared" si="2"/>
        <v>-0.10600933333333333</v>
      </c>
      <c r="E45" s="3">
        <f t="shared" si="3"/>
        <v>3.9202251466666661E-3</v>
      </c>
      <c r="F45" s="3">
        <f t="shared" si="4"/>
        <v>-6.9033298058920618E-5</v>
      </c>
      <c r="G45" s="3">
        <f t="shared" si="5"/>
        <v>7.0912537839413434E-7</v>
      </c>
      <c r="H45" s="3">
        <f t="shared" si="6"/>
        <v>-4.7679011805481977E-9</v>
      </c>
      <c r="I45" s="35">
        <f t="shared" si="7"/>
        <v>2.2604741750855425E-11</v>
      </c>
      <c r="J45" s="35">
        <f t="shared" si="8"/>
        <v>-7.9611747613965112E-14</v>
      </c>
      <c r="K45" s="35">
        <f t="shared" si="9"/>
        <v>2.1647370785032568E-16</v>
      </c>
      <c r="L45" s="36">
        <f t="shared" si="10"/>
        <v>0.75791089181333338</v>
      </c>
      <c r="M45" s="37">
        <f t="shared" si="11"/>
        <v>0.75784256287275165</v>
      </c>
      <c r="N45" s="37">
        <f t="shared" si="12"/>
        <v>0.75784256289527696</v>
      </c>
    </row>
    <row r="46" spans="1:14">
      <c r="A46" s="22">
        <v>0.88</v>
      </c>
      <c r="B46" s="23">
        <f t="shared" si="0"/>
        <v>0.36812455268467814</v>
      </c>
      <c r="C46" s="23">
        <f t="shared" si="1"/>
        <v>0.88</v>
      </c>
      <c r="D46" s="3">
        <f t="shared" si="2"/>
        <v>-0.11357866666666666</v>
      </c>
      <c r="E46" s="3">
        <f t="shared" si="3"/>
        <v>4.3977659733333329E-3</v>
      </c>
      <c r="F46" s="3">
        <f t="shared" si="4"/>
        <v>-8.1086427851174604E-5</v>
      </c>
      <c r="G46" s="3">
        <f t="shared" si="5"/>
        <v>8.7212957955485573E-7</v>
      </c>
      <c r="H46" s="3">
        <f t="shared" si="6"/>
        <v>-6.1397922400661844E-9</v>
      </c>
      <c r="I46" s="35">
        <f t="shared" si="7"/>
        <v>3.0478558401969571E-11</v>
      </c>
      <c r="J46" s="35">
        <f t="shared" si="8"/>
        <v>-1.1239331250707257E-13</v>
      </c>
      <c r="K46" s="35">
        <f t="shared" si="9"/>
        <v>3.1999037207895952E-16</v>
      </c>
      <c r="L46" s="36">
        <f t="shared" si="10"/>
        <v>0.7708190993066667</v>
      </c>
      <c r="M46" s="37">
        <f t="shared" si="11"/>
        <v>0.77073887886860282</v>
      </c>
      <c r="N46" s="37">
        <f t="shared" si="12"/>
        <v>0.7707388788989693</v>
      </c>
    </row>
    <row r="47" spans="1:14">
      <c r="A47" s="22">
        <v>0.9</v>
      </c>
      <c r="B47" s="23">
        <f t="shared" si="0"/>
        <v>0.30901699437494751</v>
      </c>
      <c r="C47" s="23">
        <f t="shared" si="1"/>
        <v>0.9</v>
      </c>
      <c r="D47" s="3">
        <f t="shared" si="2"/>
        <v>-0.12150000000000001</v>
      </c>
      <c r="E47" s="3">
        <f t="shared" si="3"/>
        <v>4.9207500000000015E-3</v>
      </c>
      <c r="F47" s="3">
        <f t="shared" si="4"/>
        <v>-9.4900178571428602E-5</v>
      </c>
      <c r="G47" s="3">
        <f t="shared" si="5"/>
        <v>1.0676270089285718E-6</v>
      </c>
      <c r="H47" s="3">
        <f t="shared" si="6"/>
        <v>-7.8616170657467568E-9</v>
      </c>
      <c r="I47" s="35">
        <f t="shared" si="7"/>
        <v>4.0819934764454326E-11</v>
      </c>
      <c r="J47" s="35">
        <f t="shared" si="8"/>
        <v>-1.5744831980575238E-13</v>
      </c>
      <c r="K47" s="35">
        <f t="shared" si="9"/>
        <v>4.6887183471565975E-16</v>
      </c>
      <c r="L47" s="36">
        <f t="shared" si="10"/>
        <v>0.78342075</v>
      </c>
      <c r="M47" s="37">
        <f t="shared" si="11"/>
        <v>0.7833269095868205</v>
      </c>
      <c r="N47" s="37">
        <f t="shared" si="12"/>
        <v>0.78332690962748341</v>
      </c>
    </row>
    <row r="48" spans="1:14">
      <c r="A48" s="22">
        <v>0.92</v>
      </c>
      <c r="B48" s="23">
        <f t="shared" si="0"/>
        <v>0.24868988716485482</v>
      </c>
      <c r="C48" s="23">
        <f t="shared" si="1"/>
        <v>0.92</v>
      </c>
      <c r="D48" s="3">
        <f t="shared" si="2"/>
        <v>-0.12978133333333333</v>
      </c>
      <c r="E48" s="3">
        <f t="shared" si="3"/>
        <v>5.4923460266666675E-3</v>
      </c>
      <c r="F48" s="3">
        <f t="shared" si="4"/>
        <v>-1.1068384945168256E-4</v>
      </c>
      <c r="G48" s="3">
        <f t="shared" si="5"/>
        <v>1.3011501413320018E-6</v>
      </c>
      <c r="H48" s="3">
        <f t="shared" si="6"/>
        <v>-1.001175890566733E-8</v>
      </c>
      <c r="I48" s="35">
        <f t="shared" si="7"/>
        <v>5.4320209857415574E-11</v>
      </c>
      <c r="J48" s="35">
        <f t="shared" si="8"/>
        <v>-2.1893631249198355E-13</v>
      </c>
      <c r="K48" s="35">
        <f t="shared" si="9"/>
        <v>6.8127829004858418E-16</v>
      </c>
      <c r="L48" s="36">
        <f t="shared" si="10"/>
        <v>0.79571101269333344</v>
      </c>
      <c r="M48" s="37">
        <f t="shared" si="11"/>
        <v>0.7956016199822642</v>
      </c>
      <c r="N48" s="37">
        <f t="shared" si="12"/>
        <v>0.79560162003636614</v>
      </c>
    </row>
    <row r="49" spans="1:14">
      <c r="A49" s="22">
        <v>0.94</v>
      </c>
      <c r="B49" s="23">
        <f t="shared" si="0"/>
        <v>0.18738131458572502</v>
      </c>
      <c r="C49" s="23">
        <f t="shared" si="1"/>
        <v>0.94</v>
      </c>
      <c r="D49" s="3">
        <f t="shared" si="2"/>
        <v>-0.13843066666666665</v>
      </c>
      <c r="E49" s="3">
        <f t="shared" si="3"/>
        <v>6.1158668533333321E-3</v>
      </c>
      <c r="F49" s="3">
        <f t="shared" si="4"/>
        <v>-1.2866618932393648E-4</v>
      </c>
      <c r="G49" s="3">
        <f t="shared" si="5"/>
        <v>1.5790200678698648E-6</v>
      </c>
      <c r="H49" s="3">
        <f t="shared" si="6"/>
        <v>-1.2683837563361933E-8</v>
      </c>
      <c r="I49" s="35">
        <f t="shared" si="7"/>
        <v>7.1842556865298733E-11</v>
      </c>
      <c r="J49" s="35">
        <f t="shared" si="8"/>
        <v>-3.0228611069608553E-13</v>
      </c>
      <c r="K49" s="35">
        <f t="shared" si="9"/>
        <v>9.8198532136419557E-16</v>
      </c>
      <c r="L49" s="36">
        <f t="shared" si="10"/>
        <v>0.80768520018666667</v>
      </c>
      <c r="M49" s="37">
        <f t="shared" si="11"/>
        <v>0.80755810033357311</v>
      </c>
      <c r="N49" s="37">
        <f t="shared" si="12"/>
        <v>0.80755810040511433</v>
      </c>
    </row>
    <row r="50" spans="1:14">
      <c r="A50" s="22">
        <v>0.96</v>
      </c>
      <c r="B50" s="23">
        <f t="shared" si="0"/>
        <v>0.12533323356430454</v>
      </c>
      <c r="C50" s="23">
        <f t="shared" si="1"/>
        <v>0.96</v>
      </c>
      <c r="D50" s="3">
        <f t="shared" si="2"/>
        <v>-0.147456</v>
      </c>
      <c r="E50" s="3">
        <f t="shared" si="3"/>
        <v>6.79477248E-3</v>
      </c>
      <c r="F50" s="3">
        <f t="shared" si="4"/>
        <v>-1.4909672184685712E-4</v>
      </c>
      <c r="G50" s="3">
        <f t="shared" si="5"/>
        <v>1.9084380396397714E-6</v>
      </c>
      <c r="H50" s="3">
        <f t="shared" si="6"/>
        <v>-1.5989240884836486E-8</v>
      </c>
      <c r="I50" s="35">
        <f t="shared" si="7"/>
        <v>9.4459515381187846E-11</v>
      </c>
      <c r="J50" s="35">
        <f t="shared" si="8"/>
        <v>-4.1454233035858435E-13</v>
      </c>
      <c r="K50" s="35">
        <f t="shared" si="9"/>
        <v>1.4045669546267327E-15</v>
      </c>
      <c r="L50" s="36">
        <f t="shared" si="10"/>
        <v>0.81933877247999998</v>
      </c>
      <c r="M50" s="37">
        <f t="shared" si="11"/>
        <v>0.81919156820695183</v>
      </c>
      <c r="N50" s="37">
        <f t="shared" si="12"/>
        <v>0.81919156830099826</v>
      </c>
    </row>
    <row r="51" spans="1:14">
      <c r="A51" s="22">
        <v>0.98</v>
      </c>
      <c r="B51" s="23">
        <f t="shared" si="0"/>
        <v>6.2790519529313582E-2</v>
      </c>
      <c r="C51" s="23">
        <f t="shared" si="1"/>
        <v>0.98</v>
      </c>
      <c r="D51" s="3">
        <f t="shared" si="2"/>
        <v>-0.15686533333333333</v>
      </c>
      <c r="E51" s="3">
        <f t="shared" si="3"/>
        <v>7.5326733066666653E-3</v>
      </c>
      <c r="F51" s="3">
        <f t="shared" si="4"/>
        <v>-1.7224712961244441E-4</v>
      </c>
      <c r="G51" s="3">
        <f t="shared" si="5"/>
        <v>2.297585323330439E-6</v>
      </c>
      <c r="H51" s="3">
        <f t="shared" si="6"/>
        <v>-2.0060008586605029E-8</v>
      </c>
      <c r="I51" s="35">
        <f t="shared" si="7"/>
        <v>1.2349764260625301E-10</v>
      </c>
      <c r="J51" s="35">
        <f t="shared" si="8"/>
        <v>-5.6479588551926374E-13</v>
      </c>
      <c r="K51" s="35">
        <f t="shared" si="9"/>
        <v>1.9942278251937534E-15</v>
      </c>
      <c r="L51" s="36">
        <f t="shared" si="10"/>
        <v>0.83066733997333331</v>
      </c>
      <c r="M51" s="37">
        <f t="shared" si="11"/>
        <v>0.8304973703690357</v>
      </c>
      <c r="N51" s="37">
        <f t="shared" si="12"/>
        <v>0.83049737049197059</v>
      </c>
    </row>
    <row r="52" spans="1:14">
      <c r="A52" s="22">
        <v>1</v>
      </c>
      <c r="B52" s="23">
        <f t="shared" si="0"/>
        <v>1.22514845490862E-16</v>
      </c>
      <c r="C52" s="23">
        <f t="shared" si="1"/>
        <v>1</v>
      </c>
      <c r="D52" s="3">
        <f t="shared" si="2"/>
        <v>-0.16666666666666666</v>
      </c>
      <c r="E52" s="3">
        <f t="shared" si="3"/>
        <v>8.3333333333333332E-3</v>
      </c>
      <c r="F52" s="3">
        <f t="shared" si="4"/>
        <v>-1.9841269841269841E-4</v>
      </c>
      <c r="G52" s="3">
        <f t="shared" si="5"/>
        <v>2.7557319223985893E-6</v>
      </c>
      <c r="H52" s="3">
        <f t="shared" si="6"/>
        <v>-2.505210838544172E-8</v>
      </c>
      <c r="I52" s="35">
        <f t="shared" si="7"/>
        <v>1.6059043836821613E-10</v>
      </c>
      <c r="J52" s="35">
        <f t="shared" si="8"/>
        <v>-7.6471637318198164E-13</v>
      </c>
      <c r="K52" s="35">
        <f t="shared" si="9"/>
        <v>2.8114572543455206E-15</v>
      </c>
      <c r="L52" s="36">
        <f t="shared" si="10"/>
        <v>0.84166666666666667</v>
      </c>
      <c r="M52" s="37">
        <f t="shared" si="11"/>
        <v>0.84147098464806802</v>
      </c>
      <c r="N52" s="37">
        <f t="shared" si="12"/>
        <v>0.8414709848078965</v>
      </c>
    </row>
    <row r="53" spans="1:14">
      <c r="A53" s="22">
        <v>1.02</v>
      </c>
      <c r="B53" s="23">
        <f t="shared" si="0"/>
        <v>-6.2790519529313346E-2</v>
      </c>
      <c r="C53" s="23">
        <f t="shared" si="1"/>
        <v>1.02</v>
      </c>
      <c r="D53" s="3">
        <f t="shared" si="2"/>
        <v>-0.176868</v>
      </c>
      <c r="E53" s="3">
        <f t="shared" si="3"/>
        <v>9.2006733599999998E-3</v>
      </c>
      <c r="F53" s="3">
        <f t="shared" si="4"/>
        <v>-2.2791382294628569E-4</v>
      </c>
      <c r="G53" s="3">
        <f t="shared" si="5"/>
        <v>3.2933547415738285E-6</v>
      </c>
      <c r="H53" s="3">
        <f t="shared" si="6"/>
        <v>-3.1149147937576462E-8</v>
      </c>
      <c r="I53" s="35">
        <f t="shared" si="7"/>
        <v>2.0774085586060611E-10</v>
      </c>
      <c r="J53" s="35">
        <f t="shared" si="8"/>
        <v>-1.0292075544636883E-12</v>
      </c>
      <c r="K53" s="35">
        <f t="shared" si="9"/>
        <v>3.9367188958236087E-15</v>
      </c>
      <c r="L53" s="36">
        <f t="shared" si="10"/>
        <v>0.85233267335999996</v>
      </c>
      <c r="M53" s="37">
        <f t="shared" si="11"/>
        <v>0.85210802174264733</v>
      </c>
      <c r="N53" s="37">
        <f t="shared" si="12"/>
        <v>0.85210802194936286</v>
      </c>
    </row>
    <row r="54" spans="1:14">
      <c r="A54" s="22">
        <v>1.04</v>
      </c>
      <c r="B54" s="23">
        <f t="shared" si="0"/>
        <v>-0.12533323356430429</v>
      </c>
      <c r="C54" s="23">
        <f t="shared" si="1"/>
        <v>1.04</v>
      </c>
      <c r="D54" s="3">
        <f t="shared" si="2"/>
        <v>-0.18747733333333336</v>
      </c>
      <c r="E54" s="3">
        <f t="shared" si="3"/>
        <v>1.013877418666667E-2</v>
      </c>
      <c r="F54" s="3">
        <f t="shared" si="4"/>
        <v>-2.6109757524520641E-4</v>
      </c>
      <c r="G54" s="3">
        <f t="shared" si="5"/>
        <v>3.9222657970168797E-6</v>
      </c>
      <c r="H54" s="3">
        <f t="shared" si="6"/>
        <v>-3.8566569873213242E-8</v>
      </c>
      <c r="I54" s="35">
        <f t="shared" si="7"/>
        <v>2.6739488445427854E-10</v>
      </c>
      <c r="J54" s="35">
        <f t="shared" si="8"/>
        <v>-1.3772109858368935E-12</v>
      </c>
      <c r="K54" s="35">
        <f t="shared" si="9"/>
        <v>5.4764389789749428E-15</v>
      </c>
      <c r="L54" s="36">
        <f t="shared" si="10"/>
        <v>0.86266144085333329</v>
      </c>
      <c r="M54" s="37">
        <f t="shared" si="11"/>
        <v>0.86240422697731534</v>
      </c>
      <c r="N54" s="37">
        <f t="shared" si="12"/>
        <v>0.86240422724333843</v>
      </c>
    </row>
    <row r="55" spans="1:14">
      <c r="A55" s="22">
        <v>1.06</v>
      </c>
      <c r="B55" s="23">
        <f t="shared" si="0"/>
        <v>-0.18738131458572477</v>
      </c>
      <c r="C55" s="23">
        <f t="shared" si="1"/>
        <v>1.06</v>
      </c>
      <c r="D55" s="3">
        <f t="shared" si="2"/>
        <v>-0.19850266666666672</v>
      </c>
      <c r="E55" s="3">
        <f t="shared" si="3"/>
        <v>1.1151879813333338E-2</v>
      </c>
      <c r="F55" s="3">
        <f t="shared" si="4"/>
        <v>-2.9833933710146047E-4</v>
      </c>
      <c r="G55" s="3">
        <f t="shared" si="5"/>
        <v>4.6557510995444577E-6</v>
      </c>
      <c r="H55" s="3">
        <f t="shared" si="6"/>
        <v>-4.7556381231346858E-8</v>
      </c>
      <c r="I55" s="35">
        <f t="shared" si="7"/>
        <v>3.4252788430475215E-10</v>
      </c>
      <c r="J55" s="35">
        <f t="shared" si="8"/>
        <v>-1.8326872895467599E-12</v>
      </c>
      <c r="K55" s="35">
        <f t="shared" si="9"/>
        <v>7.5706155828483061E-15</v>
      </c>
      <c r="L55" s="36">
        <f t="shared" si="10"/>
        <v>0.87264921314666666</v>
      </c>
      <c r="M55" s="37">
        <f t="shared" si="11"/>
        <v>0.87235548200428348</v>
      </c>
      <c r="N55" s="37">
        <f t="shared" si="12"/>
        <v>0.87235548234498628</v>
      </c>
    </row>
    <row r="56" spans="1:14">
      <c r="A56" s="22">
        <v>1.08</v>
      </c>
      <c r="B56" s="23">
        <f t="shared" si="0"/>
        <v>-0.24868988716485502</v>
      </c>
      <c r="C56" s="23">
        <f t="shared" si="1"/>
        <v>1.08</v>
      </c>
      <c r="D56" s="3">
        <f t="shared" si="2"/>
        <v>-0.20995200000000003</v>
      </c>
      <c r="E56" s="3">
        <f t="shared" si="3"/>
        <v>1.2244400640000003E-2</v>
      </c>
      <c r="F56" s="3">
        <f t="shared" si="4"/>
        <v>-3.400444977737144E-4</v>
      </c>
      <c r="G56" s="3">
        <f t="shared" si="5"/>
        <v>5.5087208639341743E-6</v>
      </c>
      <c r="H56" s="3">
        <f t="shared" si="6"/>
        <v>-5.8412472869934732E-8</v>
      </c>
      <c r="I56" s="35">
        <f t="shared" si="7"/>
        <v>4.3674556638135818E-10</v>
      </c>
      <c r="J56" s="35">
        <f t="shared" si="8"/>
        <v>-2.4258096601296016E-12</v>
      </c>
      <c r="K56" s="35">
        <f t="shared" si="9"/>
        <v>1.0402442601379291E-14</v>
      </c>
      <c r="L56" s="36">
        <f t="shared" si="10"/>
        <v>0.88229240064000003</v>
      </c>
      <c r="M56" s="37">
        <f t="shared" si="11"/>
        <v>0.88195780645061739</v>
      </c>
      <c r="N56" s="37">
        <f t="shared" si="12"/>
        <v>0.88195780688494751</v>
      </c>
    </row>
    <row r="57" spans="1:14">
      <c r="A57" s="22">
        <v>1.1000000000000001</v>
      </c>
      <c r="B57" s="23">
        <f t="shared" si="0"/>
        <v>-0.30901699437494773</v>
      </c>
      <c r="C57" s="23">
        <f t="shared" si="1"/>
        <v>1.1000000000000001</v>
      </c>
      <c r="D57" s="3">
        <f t="shared" si="2"/>
        <v>-0.22183333333333341</v>
      </c>
      <c r="E57" s="3">
        <f t="shared" si="3"/>
        <v>1.3420916666666671E-2</v>
      </c>
      <c r="F57" s="3">
        <f t="shared" si="4"/>
        <v>-3.8665021825396849E-4</v>
      </c>
      <c r="G57" s="3">
        <f t="shared" si="5"/>
        <v>6.4978717234347482E-6</v>
      </c>
      <c r="H57" s="3">
        <f t="shared" si="6"/>
        <v>-7.1476588957782253E-8</v>
      </c>
      <c r="I57" s="35">
        <f t="shared" si="7"/>
        <v>5.5440174768536233E-10</v>
      </c>
      <c r="J57" s="35">
        <f t="shared" si="8"/>
        <v>-3.1944100699966118E-12</v>
      </c>
      <c r="K57" s="35">
        <f t="shared" si="9"/>
        <v>1.4210427149617282E-14</v>
      </c>
      <c r="L57" s="36">
        <f t="shared" si="10"/>
        <v>0.89158758333333332</v>
      </c>
      <c r="M57" s="37">
        <f t="shared" si="11"/>
        <v>0.89120735951021379</v>
      </c>
      <c r="N57" s="37">
        <f t="shared" si="12"/>
        <v>0.89120736006143531</v>
      </c>
    </row>
    <row r="58" spans="1:14">
      <c r="A58" s="22">
        <v>1.1200000000000001</v>
      </c>
      <c r="B58" s="23">
        <f t="shared" si="0"/>
        <v>-0.36812455268467831</v>
      </c>
      <c r="C58" s="23">
        <f t="shared" si="1"/>
        <v>1.1200000000000001</v>
      </c>
      <c r="D58" s="3">
        <f t="shared" si="2"/>
        <v>-0.23415466666666673</v>
      </c>
      <c r="E58" s="3">
        <f t="shared" si="3"/>
        <v>1.4686180693333337E-2</v>
      </c>
      <c r="F58" s="3">
        <f t="shared" si="4"/>
        <v>-4.3862726337422242E-4</v>
      </c>
      <c r="G58" s="3">
        <f t="shared" si="5"/>
        <v>7.6418616552308986E-6</v>
      </c>
      <c r="H58" s="3">
        <f t="shared" si="6"/>
        <v>-8.7145011457469462E-8</v>
      </c>
      <c r="I58" s="35">
        <f t="shared" si="7"/>
        <v>7.007352716169853E-10</v>
      </c>
      <c r="J58" s="35">
        <f t="shared" si="8"/>
        <v>-4.1857253557921254E-12</v>
      </c>
      <c r="K58" s="35">
        <f t="shared" si="9"/>
        <v>1.9303580464358983E-14</v>
      </c>
      <c r="L58" s="36">
        <f t="shared" si="10"/>
        <v>0.90053151402666676</v>
      </c>
      <c r="M58" s="37">
        <f t="shared" si="11"/>
        <v>0.9001004414799364</v>
      </c>
      <c r="N58" s="37">
        <f t="shared" si="12"/>
        <v>0.9001004421765052</v>
      </c>
    </row>
    <row r="59" spans="1:14">
      <c r="A59" s="22">
        <v>1.1399999999999999</v>
      </c>
      <c r="B59" s="23">
        <f t="shared" si="0"/>
        <v>-0.42577929156507227</v>
      </c>
      <c r="C59" s="23">
        <f t="shared" si="1"/>
        <v>1.1399999999999999</v>
      </c>
      <c r="D59" s="3">
        <f t="shared" si="2"/>
        <v>-0.24692399999999995</v>
      </c>
      <c r="E59" s="3">
        <f t="shared" si="3"/>
        <v>1.6045121519999997E-2</v>
      </c>
      <c r="F59" s="3">
        <f t="shared" si="4"/>
        <v>-4.9648190303314263E-4</v>
      </c>
      <c r="G59" s="3">
        <f t="shared" si="5"/>
        <v>8.9614983497482252E-6</v>
      </c>
      <c r="H59" s="3">
        <f t="shared" si="6"/>
        <v>-1.0587602959393449E-7</v>
      </c>
      <c r="I59" s="35">
        <f t="shared" si="7"/>
        <v>8.8202876961716179E-10</v>
      </c>
      <c r="J59" s="35">
        <f t="shared" si="8"/>
        <v>-5.4584980428307767E-12</v>
      </c>
      <c r="K59" s="35">
        <f t="shared" si="9"/>
        <v>2.6080382560525288E-14</v>
      </c>
      <c r="L59" s="36">
        <f t="shared" si="10"/>
        <v>0.90912112152000002</v>
      </c>
      <c r="M59" s="37">
        <f t="shared" si="11"/>
        <v>0.90863349523928694</v>
      </c>
      <c r="N59" s="37">
        <f t="shared" si="12"/>
        <v>0.90863349611588329</v>
      </c>
    </row>
    <row r="60" spans="1:14">
      <c r="A60" s="22">
        <v>1.1599999999999999</v>
      </c>
      <c r="B60" s="23">
        <f t="shared" si="0"/>
        <v>-0.48175367410171499</v>
      </c>
      <c r="C60" s="23">
        <f t="shared" si="1"/>
        <v>1.1599999999999999</v>
      </c>
      <c r="D60" s="3">
        <f t="shared" si="2"/>
        <v>-0.26014933333333329</v>
      </c>
      <c r="E60" s="3">
        <f t="shared" si="3"/>
        <v>1.7502847146666663E-2</v>
      </c>
      <c r="F60" s="3">
        <f t="shared" si="4"/>
        <v>-5.6075788382273001E-4</v>
      </c>
      <c r="G60" s="3">
        <f t="shared" si="5"/>
        <v>1.0479941784331464E-5</v>
      </c>
      <c r="H60" s="3">
        <f t="shared" si="6"/>
        <v>-1.2819826968178562E-7</v>
      </c>
      <c r="I60" s="35">
        <f t="shared" si="7"/>
        <v>1.105792254383402E-9</v>
      </c>
      <c r="J60" s="35">
        <f t="shared" si="8"/>
        <v>-7.0854955118966932E-12</v>
      </c>
      <c r="K60" s="35">
        <f t="shared" si="9"/>
        <v>3.505236309120658E-14</v>
      </c>
      <c r="L60" s="36">
        <f t="shared" si="10"/>
        <v>0.91735351381333319</v>
      </c>
      <c r="M60" s="37">
        <f t="shared" si="11"/>
        <v>0.9168031076730252</v>
      </c>
      <c r="N60" s="37">
        <f t="shared" si="12"/>
        <v>0.91680310877176707</v>
      </c>
    </row>
    <row r="61" spans="1:14">
      <c r="A61" s="22">
        <v>1.18</v>
      </c>
      <c r="B61" s="23">
        <f t="shared" si="0"/>
        <v>-0.53582679497899643</v>
      </c>
      <c r="C61" s="23">
        <f t="shared" si="1"/>
        <v>1.18</v>
      </c>
      <c r="D61" s="3">
        <f t="shared" si="2"/>
        <v>-0.27383866666666662</v>
      </c>
      <c r="E61" s="3">
        <f t="shared" si="3"/>
        <v>1.9064647973333328E-2</v>
      </c>
      <c r="F61" s="3">
        <f t="shared" si="4"/>
        <v>-6.3203847233498397E-4</v>
      </c>
      <c r="G61" s="3">
        <f t="shared" si="5"/>
        <v>1.2222921789989327E-5</v>
      </c>
      <c r="H61" s="3">
        <f t="shared" si="6"/>
        <v>-1.5471996636710123E-7</v>
      </c>
      <c r="I61" s="35">
        <f t="shared" si="7"/>
        <v>1.3809748792919982E-9</v>
      </c>
      <c r="J61" s="35">
        <f t="shared" si="8"/>
        <v>-9.1565210567913261E-12</v>
      </c>
      <c r="K61" s="35">
        <f t="shared" si="9"/>
        <v>4.687330852748618E-14</v>
      </c>
      <c r="L61" s="36">
        <f t="shared" si="10"/>
        <v>0.92522598130666667</v>
      </c>
      <c r="M61" s="37">
        <f t="shared" si="11"/>
        <v>0.92460601103615536</v>
      </c>
      <c r="N61" s="37">
        <f t="shared" si="12"/>
        <v>0.92460601240802054</v>
      </c>
    </row>
    <row r="62" spans="1:14">
      <c r="A62" s="22">
        <v>1.2</v>
      </c>
      <c r="B62" s="23">
        <f t="shared" si="0"/>
        <v>-0.58778525229247303</v>
      </c>
      <c r="C62" s="23">
        <f t="shared" si="1"/>
        <v>1.2</v>
      </c>
      <c r="D62" s="3">
        <f t="shared" si="2"/>
        <v>-0.28799999999999998</v>
      </c>
      <c r="E62" s="3">
        <f t="shared" si="3"/>
        <v>2.0735999999999997E-2</v>
      </c>
      <c r="F62" s="3">
        <f t="shared" si="4"/>
        <v>-7.1094857142857133E-4</v>
      </c>
      <c r="G62" s="3">
        <f t="shared" si="5"/>
        <v>1.4218971428571427E-5</v>
      </c>
      <c r="H62" s="3">
        <f t="shared" si="6"/>
        <v>-1.8613926233766229E-7</v>
      </c>
      <c r="I62" s="35">
        <f t="shared" si="7"/>
        <v>1.718208575424575E-9</v>
      </c>
      <c r="J62" s="35">
        <f t="shared" si="8"/>
        <v>-1.1782001660054229E-11</v>
      </c>
      <c r="K62" s="35">
        <f t="shared" si="9"/>
        <v>6.237530290616944E-14</v>
      </c>
      <c r="L62" s="36">
        <f t="shared" si="10"/>
        <v>0.9327359999999999</v>
      </c>
      <c r="M62" s="37">
        <f t="shared" si="11"/>
        <v>0.93203908426073756</v>
      </c>
      <c r="N62" s="37">
        <f t="shared" si="12"/>
        <v>0.93203908596722651</v>
      </c>
    </row>
    <row r="63" spans="1:14">
      <c r="A63" s="22">
        <v>1.22</v>
      </c>
      <c r="B63" s="23">
        <f t="shared" si="0"/>
        <v>-0.63742398974868963</v>
      </c>
      <c r="C63" s="23">
        <f t="shared" si="1"/>
        <v>1.22</v>
      </c>
      <c r="D63" s="3">
        <f t="shared" si="2"/>
        <v>-0.30264133333333332</v>
      </c>
      <c r="E63" s="3">
        <f t="shared" si="3"/>
        <v>2.2522568026666665E-2</v>
      </c>
      <c r="F63" s="3">
        <f t="shared" si="4"/>
        <v>-7.9815691073549196E-4</v>
      </c>
      <c r="G63" s="3">
        <f t="shared" si="5"/>
        <v>1.649967702692647E-5</v>
      </c>
      <c r="H63" s="3">
        <f t="shared" si="6"/>
        <v>-2.2325562988070325E-7</v>
      </c>
      <c r="I63" s="35">
        <f t="shared" si="7"/>
        <v>2.1300876891951196E-9</v>
      </c>
      <c r="J63" s="35">
        <f t="shared" si="8"/>
        <v>-1.5097250079038174E-11</v>
      </c>
      <c r="K63" s="35">
        <f t="shared" si="9"/>
        <v>8.2613040506030929E-14</v>
      </c>
      <c r="L63" s="36">
        <f t="shared" si="10"/>
        <v>0.93988123469333329</v>
      </c>
      <c r="M63" s="37">
        <f t="shared" si="11"/>
        <v>0.93909935420399482</v>
      </c>
      <c r="N63" s="37">
        <f t="shared" si="12"/>
        <v>0.93909935631906782</v>
      </c>
    </row>
    <row r="64" spans="1:14">
      <c r="A64" s="22">
        <v>1.24</v>
      </c>
      <c r="B64" s="23">
        <f t="shared" si="0"/>
        <v>-0.68454710592868873</v>
      </c>
      <c r="C64" s="23">
        <f t="shared" si="1"/>
        <v>1.24</v>
      </c>
      <c r="D64" s="3">
        <f t="shared" si="2"/>
        <v>-0.3177706666666667</v>
      </c>
      <c r="E64" s="3">
        <f t="shared" si="3"/>
        <v>2.4430208853333336E-2</v>
      </c>
      <c r="F64" s="3">
        <f t="shared" si="4"/>
        <v>-8.9437831268774617E-4</v>
      </c>
      <c r="G64" s="3">
        <f t="shared" si="5"/>
        <v>1.90999457442872E-5</v>
      </c>
      <c r="H64" s="3">
        <f t="shared" si="6"/>
        <v>-2.6698251433105456E-7</v>
      </c>
      <c r="I64" s="35">
        <f t="shared" si="7"/>
        <v>2.6314891925348047E-9</v>
      </c>
      <c r="J64" s="35">
        <f t="shared" si="8"/>
        <v>-1.9267513249721504E-11</v>
      </c>
      <c r="K64" s="35">
        <f t="shared" si="9"/>
        <v>1.089181190175433E-13</v>
      </c>
      <c r="L64" s="36">
        <f t="shared" si="10"/>
        <v>0.9466595421866667</v>
      </c>
      <c r="M64" s="37">
        <f t="shared" si="11"/>
        <v>0.94578399683720893</v>
      </c>
      <c r="N64" s="37">
        <f t="shared" si="12"/>
        <v>0.9457839994495395</v>
      </c>
    </row>
    <row r="65" spans="1:14">
      <c r="A65" s="22">
        <v>1.26</v>
      </c>
      <c r="B65" s="23">
        <f t="shared" si="0"/>
        <v>-0.72896862742141133</v>
      </c>
      <c r="C65" s="23">
        <f t="shared" si="1"/>
        <v>1.26</v>
      </c>
      <c r="D65" s="3">
        <f t="shared" si="2"/>
        <v>-0.33339600000000003</v>
      </c>
      <c r="E65" s="3">
        <f t="shared" si="3"/>
        <v>2.6464974480000004E-2</v>
      </c>
      <c r="F65" s="3">
        <f t="shared" si="4"/>
        <v>-1.0003760353440002E-3</v>
      </c>
      <c r="G65" s="3">
        <f t="shared" si="5"/>
        <v>2.2058291579335208E-5</v>
      </c>
      <c r="H65" s="3">
        <f t="shared" si="6"/>
        <v>-3.1836130646684155E-7</v>
      </c>
      <c r="I65" s="35">
        <f t="shared" si="7"/>
        <v>3.2399385265817801E-9</v>
      </c>
      <c r="J65" s="35">
        <f t="shared" si="8"/>
        <v>-2.4493935260958262E-11</v>
      </c>
      <c r="K65" s="35">
        <f t="shared" si="9"/>
        <v>1.4296533683932844E-13</v>
      </c>
      <c r="L65" s="36">
        <f t="shared" si="10"/>
        <v>0.95306897447999994</v>
      </c>
      <c r="M65" s="37">
        <f t="shared" si="11"/>
        <v>0.95209033837492885</v>
      </c>
      <c r="N65" s="37">
        <f t="shared" si="12"/>
        <v>0.95209034159051642</v>
      </c>
    </row>
    <row r="66" spans="1:14">
      <c r="A66" s="22">
        <v>1.28</v>
      </c>
      <c r="B66" s="23">
        <f t="shared" si="0"/>
        <v>-0.77051324277578936</v>
      </c>
      <c r="C66" s="23">
        <f t="shared" si="1"/>
        <v>1.28</v>
      </c>
      <c r="D66" s="3">
        <f t="shared" si="2"/>
        <v>-0.34952533333333341</v>
      </c>
      <c r="E66" s="3">
        <f t="shared" si="3"/>
        <v>2.8633115306666668E-2</v>
      </c>
      <c r="F66" s="3">
        <f t="shared" si="4"/>
        <v>-1.1169641932962542E-3</v>
      </c>
      <c r="G66" s="3">
        <f t="shared" si="5"/>
        <v>2.5417140754119203E-5</v>
      </c>
      <c r="H66" s="3">
        <f t="shared" si="6"/>
        <v>-3.7857675828680831E-7</v>
      </c>
      <c r="I66" s="35">
        <f t="shared" si="7"/>
        <v>3.9760266716481196E-9</v>
      </c>
      <c r="J66" s="35">
        <f t="shared" si="8"/>
        <v>-3.1020581422991808E-11</v>
      </c>
      <c r="K66" s="35">
        <f t="shared" si="9"/>
        <v>1.8685338457143297E-13</v>
      </c>
      <c r="L66" s="36">
        <f t="shared" si="10"/>
        <v>0.95910778197333324</v>
      </c>
      <c r="M66" s="37">
        <f t="shared" si="11"/>
        <v>0.95801585634403286</v>
      </c>
      <c r="N66" s="37">
        <f t="shared" si="12"/>
        <v>0.9580158602892257</v>
      </c>
    </row>
    <row r="67" spans="1:14">
      <c r="A67" s="22">
        <v>1.3</v>
      </c>
      <c r="B67" s="23">
        <f t="shared" ref="B67:B130" si="13">SIN(A67*PI())</f>
        <v>-0.80901699437494734</v>
      </c>
      <c r="C67" s="23">
        <f t="shared" ref="C67:C130" si="14">((-1)^0)*(A67^((2*0)+1))/FACT((2*0)+1)</f>
        <v>1.3</v>
      </c>
      <c r="D67" s="3">
        <f t="shared" ref="D67:D130" si="15">((-1)^1)*(A67^((2*1)+1))/FACT((2*1)+1)</f>
        <v>-0.36616666666666675</v>
      </c>
      <c r="E67" s="3">
        <f t="shared" ref="E67:E130" si="16">((-1)^2)*(A67^((2*2)+1))/FACT((2*2)+1)</f>
        <v>3.0941083333333341E-2</v>
      </c>
      <c r="F67" s="3">
        <f t="shared" ref="F67:F130" si="17">((-1)^3)*(A67^((2*3)+1))/FACT((2*3)+1)</f>
        <v>-1.2450102579365085E-3</v>
      </c>
      <c r="G67" s="3">
        <f t="shared" ref="G67:G130" si="18">((-1)^4)*(A67^((2*4)+1))/FACT((2*4)+1)</f>
        <v>2.9223157443231932E-5</v>
      </c>
      <c r="H67" s="3">
        <f t="shared" ref="H67:H130" si="19">((-1)^5)*(A67^((2*5)+1))/FACT((2*5)+1)</f>
        <v>-4.4897396435510883E-7</v>
      </c>
      <c r="I67" s="35">
        <f t="shared" ref="I67:I130" si="20">((-1)^6)*(A67^((2*6)+1))/FACT((2*6)+1)</f>
        <v>4.8638846138470136E-9</v>
      </c>
      <c r="J67" s="35">
        <f t="shared" ref="J67:J130" si="21">((-1)^7)*(A67^((2*7)+1))/FACT((2*7)+1)</f>
        <v>-3.9142690463816444E-11</v>
      </c>
      <c r="K67" s="35">
        <f t="shared" ref="K67:K130" si="22">((-1)^8)*(A67^((2*8)+1))/FACT((2*8)+1)</f>
        <v>2.4320274589650656E-13</v>
      </c>
      <c r="L67" s="36">
        <f t="shared" ref="L67:L130" si="23">SUM(C67:E67)</f>
        <v>0.96477441666666663</v>
      </c>
      <c r="M67" s="37">
        <f t="shared" ref="M67:M130" si="24">SUM(C67:H67)</f>
        <v>0.96355818059220899</v>
      </c>
      <c r="N67" s="37">
        <f t="shared" ref="N67:N130" si="25">SUM(C67:K67)</f>
        <v>0.96355818541719418</v>
      </c>
    </row>
    <row r="68" spans="1:14">
      <c r="A68" s="22">
        <v>1.32</v>
      </c>
      <c r="B68" s="23">
        <f t="shared" si="13"/>
        <v>-0.8443279255020153</v>
      </c>
      <c r="C68" s="23">
        <f t="shared" si="14"/>
        <v>1.32</v>
      </c>
      <c r="D68" s="3">
        <f t="shared" si="15"/>
        <v>-0.38332800000000006</v>
      </c>
      <c r="E68" s="3">
        <f t="shared" si="16"/>
        <v>3.3395535360000013E-2</v>
      </c>
      <c r="F68" s="3">
        <f t="shared" si="17"/>
        <v>-1.385437638363429E-3</v>
      </c>
      <c r="G68" s="3">
        <f t="shared" si="18"/>
        <v>3.3527590848394983E-5</v>
      </c>
      <c r="H68" s="3">
        <f t="shared" si="19"/>
        <v>-5.3107703903857655E-7</v>
      </c>
      <c r="I68" s="35">
        <f t="shared" si="20"/>
        <v>5.931722005261641E-9</v>
      </c>
      <c r="J68" s="35">
        <f t="shared" si="21"/>
        <v>-4.9216344866513731E-11</v>
      </c>
      <c r="K68" s="35">
        <f t="shared" si="22"/>
        <v>3.1527411505666743E-13</v>
      </c>
      <c r="L68" s="36">
        <f t="shared" si="23"/>
        <v>0.97006753536000001</v>
      </c>
      <c r="M68" s="37">
        <f t="shared" si="24"/>
        <v>0.96871509423544599</v>
      </c>
      <c r="N68" s="37">
        <f t="shared" si="25"/>
        <v>0.968715100118267</v>
      </c>
    </row>
    <row r="69" spans="1:14">
      <c r="A69" s="22">
        <v>1.34</v>
      </c>
      <c r="B69" s="23">
        <f t="shared" si="13"/>
        <v>-0.87630668004386358</v>
      </c>
      <c r="C69" s="23">
        <f t="shared" si="14"/>
        <v>1.34</v>
      </c>
      <c r="D69" s="3">
        <f t="shared" si="15"/>
        <v>-0.40101733333333339</v>
      </c>
      <c r="E69" s="3">
        <f t="shared" si="16"/>
        <v>3.6003336186666686E-2</v>
      </c>
      <c r="F69" s="3">
        <f t="shared" si="17"/>
        <v>-1.5392283442090167E-3</v>
      </c>
      <c r="G69" s="3">
        <f t="shared" si="18"/>
        <v>3.8386644650857098E-5</v>
      </c>
      <c r="H69" s="3">
        <f t="shared" si="19"/>
        <v>-6.2660962850071828E-7</v>
      </c>
      <c r="I69" s="35">
        <f t="shared" si="20"/>
        <v>7.2124374931787833E-9</v>
      </c>
      <c r="J69" s="35">
        <f t="shared" si="21"/>
        <v>-6.1669775060722965E-11</v>
      </c>
      <c r="K69" s="35">
        <f t="shared" si="22"/>
        <v>4.071112062464492E-13</v>
      </c>
      <c r="L69" s="36">
        <f t="shared" si="23"/>
        <v>0.97498600285333348</v>
      </c>
      <c r="M69" s="37">
        <f t="shared" si="24"/>
        <v>0.97348453454414674</v>
      </c>
      <c r="N69" s="37">
        <f t="shared" si="25"/>
        <v>0.97348454169532161</v>
      </c>
    </row>
    <row r="70" spans="1:14">
      <c r="A70" s="22">
        <v>1.36</v>
      </c>
      <c r="B70" s="23">
        <f t="shared" si="13"/>
        <v>-0.9048270524660198</v>
      </c>
      <c r="C70" s="23">
        <f t="shared" si="14"/>
        <v>1.36</v>
      </c>
      <c r="D70" s="3">
        <f t="shared" si="15"/>
        <v>-0.41924266666666682</v>
      </c>
      <c r="E70" s="3">
        <f t="shared" si="16"/>
        <v>3.8771561813333348E-2</v>
      </c>
      <c r="F70" s="3">
        <f t="shared" si="17"/>
        <v>-1.7074257316652709E-3</v>
      </c>
      <c r="G70" s="3">
        <f t="shared" si="18"/>
        <v>4.3861869906778968E-5</v>
      </c>
      <c r="H70" s="3">
        <f t="shared" si="19"/>
        <v>-7.3751740526889449E-7</v>
      </c>
      <c r="I70" s="35">
        <f t="shared" si="20"/>
        <v>8.7443089281112017E-9</v>
      </c>
      <c r="J70" s="35">
        <f t="shared" si="21"/>
        <v>-7.701654187349754E-11</v>
      </c>
      <c r="K70" s="35">
        <f t="shared" si="22"/>
        <v>5.2371248473978323E-13</v>
      </c>
      <c r="L70" s="36">
        <f t="shared" si="23"/>
        <v>0.97952889514666652</v>
      </c>
      <c r="M70" s="37">
        <f t="shared" si="24"/>
        <v>0.97786459376750279</v>
      </c>
      <c r="N70" s="37">
        <f t="shared" si="25"/>
        <v>0.97786460243531892</v>
      </c>
    </row>
    <row r="71" spans="1:14">
      <c r="A71" s="22">
        <v>1.38</v>
      </c>
      <c r="B71" s="23">
        <f t="shared" si="13"/>
        <v>-0.92977648588825113</v>
      </c>
      <c r="C71" s="23">
        <f t="shared" si="14"/>
        <v>1.38</v>
      </c>
      <c r="D71" s="3">
        <f t="shared" si="15"/>
        <v>-0.4380119999999999</v>
      </c>
      <c r="E71" s="3">
        <f t="shared" si="16"/>
        <v>4.1707502639999984E-2</v>
      </c>
      <c r="F71" s="3">
        <f t="shared" si="17"/>
        <v>-1.8911373339908564E-3</v>
      </c>
      <c r="G71" s="3">
        <f t="shared" si="18"/>
        <v>5.0020582484058137E-5</v>
      </c>
      <c r="H71" s="3">
        <f t="shared" si="19"/>
        <v>-8.6599270256945733E-7</v>
      </c>
      <c r="I71" s="35">
        <f t="shared" si="20"/>
        <v>1.0571772453674834E-8</v>
      </c>
      <c r="J71" s="35">
        <f t="shared" si="21"/>
        <v>-9.5870873622754072E-11</v>
      </c>
      <c r="K71" s="35">
        <f t="shared" si="22"/>
        <v>6.7123710193813529E-13</v>
      </c>
      <c r="L71" s="36">
        <f t="shared" si="23"/>
        <v>0.98369550264000005</v>
      </c>
      <c r="M71" s="37">
        <f t="shared" si="24"/>
        <v>0.98185351989579073</v>
      </c>
      <c r="N71" s="37">
        <f t="shared" si="25"/>
        <v>0.98185353037236356</v>
      </c>
    </row>
    <row r="72" spans="1:14">
      <c r="A72" s="22">
        <v>1.4</v>
      </c>
      <c r="B72" s="23">
        <f t="shared" si="13"/>
        <v>-0.95105651629515353</v>
      </c>
      <c r="C72" s="23">
        <f t="shared" si="14"/>
        <v>1.4</v>
      </c>
      <c r="D72" s="3">
        <f t="shared" si="15"/>
        <v>-0.4573333333333332</v>
      </c>
      <c r="E72" s="3">
        <f t="shared" si="16"/>
        <v>4.4818666666666652E-2</v>
      </c>
      <c r="F72" s="3">
        <f t="shared" si="17"/>
        <v>-2.0915377777777763E-3</v>
      </c>
      <c r="G72" s="3">
        <f t="shared" si="18"/>
        <v>5.6936306172839467E-5</v>
      </c>
      <c r="H72" s="3">
        <f t="shared" si="19"/>
        <v>-1.0145014554433212E-6</v>
      </c>
      <c r="I72" s="35">
        <f t="shared" si="20"/>
        <v>1.2746300337621213E-8</v>
      </c>
      <c r="J72" s="35">
        <f t="shared" si="21"/>
        <v>-1.1896546981779797E-10</v>
      </c>
      <c r="K72" s="35">
        <f t="shared" si="22"/>
        <v>8.5725117956942646E-13</v>
      </c>
      <c r="L72" s="36">
        <f t="shared" si="23"/>
        <v>0.98748533333333344</v>
      </c>
      <c r="M72" s="37">
        <f t="shared" si="24"/>
        <v>0.98544971736027309</v>
      </c>
      <c r="N72" s="37">
        <f t="shared" si="25"/>
        <v>0.98544972998846514</v>
      </c>
    </row>
    <row r="73" spans="1:14">
      <c r="A73" s="22">
        <v>1.42</v>
      </c>
      <c r="B73" s="23">
        <f t="shared" si="13"/>
        <v>-0.96858316112863097</v>
      </c>
      <c r="C73" s="23">
        <f t="shared" si="14"/>
        <v>1.42</v>
      </c>
      <c r="D73" s="3">
        <f t="shared" si="15"/>
        <v>-0.47721466666666662</v>
      </c>
      <c r="E73" s="3">
        <f t="shared" si="16"/>
        <v>4.8112782693333321E-2</v>
      </c>
      <c r="F73" s="3">
        <f t="shared" si="17"/>
        <v>-2.3098717862580316E-3</v>
      </c>
      <c r="G73" s="3">
        <f t="shared" si="18"/>
        <v>6.4689242636259639E-5</v>
      </c>
      <c r="H73" s="3">
        <f t="shared" si="19"/>
        <v>-1.1858126259250359E-6</v>
      </c>
      <c r="I73" s="35">
        <f t="shared" si="20"/>
        <v>1.5327388326379754E-8</v>
      </c>
      <c r="J73" s="35">
        <f t="shared" si="21"/>
        <v>-1.4717212295862925E-10</v>
      </c>
      <c r="K73" s="35">
        <f t="shared" si="22"/>
        <v>1.0910215762271324E-12</v>
      </c>
      <c r="L73" s="36">
        <f t="shared" si="23"/>
        <v>0.99089811602666666</v>
      </c>
      <c r="M73" s="37">
        <f t="shared" si="24"/>
        <v>0.98865174767041897</v>
      </c>
      <c r="N73" s="37">
        <f t="shared" si="25"/>
        <v>0.98865176285172618</v>
      </c>
    </row>
    <row r="74" spans="1:14">
      <c r="A74" s="22">
        <v>1.44</v>
      </c>
      <c r="B74" s="23">
        <f t="shared" si="13"/>
        <v>-0.98228725072868872</v>
      </c>
      <c r="C74" s="23">
        <f t="shared" si="14"/>
        <v>1.44</v>
      </c>
      <c r="D74" s="3">
        <f t="shared" si="15"/>
        <v>-0.49766399999999994</v>
      </c>
      <c r="E74" s="3">
        <f t="shared" si="16"/>
        <v>5.1597803519999992E-2</v>
      </c>
      <c r="F74" s="3">
        <f t="shared" si="17"/>
        <v>-2.5474572709302851E-3</v>
      </c>
      <c r="G74" s="3">
        <f t="shared" si="18"/>
        <v>7.3366769402792199E-5</v>
      </c>
      <c r="H74" s="3">
        <f t="shared" si="19"/>
        <v>-1.3830303003057263E-6</v>
      </c>
      <c r="I74" s="35">
        <f t="shared" si="20"/>
        <v>1.8383664299448424E-8</v>
      </c>
      <c r="J74" s="35">
        <f t="shared" si="21"/>
        <v>-1.8152555376826783E-10</v>
      </c>
      <c r="K74" s="35">
        <f t="shared" si="22"/>
        <v>1.3838653981392651E-12</v>
      </c>
      <c r="L74" s="36">
        <f t="shared" si="23"/>
        <v>0.99393380352000005</v>
      </c>
      <c r="M74" s="37">
        <f t="shared" si="24"/>
        <v>0.99145832998817229</v>
      </c>
      <c r="N74" s="37">
        <f t="shared" si="25"/>
        <v>0.99145834819169487</v>
      </c>
    </row>
    <row r="75" spans="1:14">
      <c r="A75" s="22">
        <v>1.46</v>
      </c>
      <c r="B75" s="23">
        <f t="shared" si="13"/>
        <v>-0.99211470131447776</v>
      </c>
      <c r="C75" s="23">
        <f t="shared" si="14"/>
        <v>1.46</v>
      </c>
      <c r="D75" s="3">
        <f t="shared" si="15"/>
        <v>-0.51868933333333322</v>
      </c>
      <c r="E75" s="3">
        <f t="shared" si="16"/>
        <v>5.5281909146666648E-2</v>
      </c>
      <c r="F75" s="3">
        <f t="shared" si="17"/>
        <v>-2.8056885127865383E-3</v>
      </c>
      <c r="G75" s="3">
        <f t="shared" si="18"/>
        <v>8.306396713688589E-5</v>
      </c>
      <c r="H75" s="3">
        <f t="shared" si="19"/>
        <v>-1.6096286577180539E-6</v>
      </c>
      <c r="I75" s="35">
        <f t="shared" si="20"/>
        <v>2.1994131069178227E-8</v>
      </c>
      <c r="J75" s="35">
        <f t="shared" si="21"/>
        <v>-2.232509037479062E-10</v>
      </c>
      <c r="K75" s="35">
        <f t="shared" si="22"/>
        <v>1.7495648030479293E-12</v>
      </c>
      <c r="L75" s="36">
        <f t="shared" si="23"/>
        <v>0.99659257581333338</v>
      </c>
      <c r="M75" s="37">
        <f t="shared" si="24"/>
        <v>0.99386834163902604</v>
      </c>
      <c r="N75" s="37">
        <f t="shared" si="25"/>
        <v>0.99386836341165585</v>
      </c>
    </row>
    <row r="76" spans="1:14">
      <c r="A76" s="22">
        <v>1.48</v>
      </c>
      <c r="B76" s="23">
        <f t="shared" si="13"/>
        <v>-0.99802672842827156</v>
      </c>
      <c r="C76" s="23">
        <f t="shared" si="14"/>
        <v>1.48</v>
      </c>
      <c r="D76" s="3">
        <f t="shared" si="15"/>
        <v>-0.54029866666666659</v>
      </c>
      <c r="E76" s="3">
        <f t="shared" si="16"/>
        <v>5.917350997333333E-2</v>
      </c>
      <c r="F76" s="3">
        <f t="shared" si="17"/>
        <v>-3.0860394344187931E-3</v>
      </c>
      <c r="G76" s="3">
        <f t="shared" si="18"/>
        <v>9.38841774604295E-5</v>
      </c>
      <c r="H76" s="3">
        <f t="shared" si="19"/>
        <v>-1.8694900209938617E-6</v>
      </c>
      <c r="I76" s="35">
        <f t="shared" si="20"/>
        <v>2.6249557320416376E-8</v>
      </c>
      <c r="J76" s="35">
        <f t="shared" si="21"/>
        <v>-2.73795382641143E-10</v>
      </c>
      <c r="K76" s="35">
        <f t="shared" si="22"/>
        <v>2.2048581107983809E-12</v>
      </c>
      <c r="L76" s="36">
        <f t="shared" si="23"/>
        <v>0.99887484330666676</v>
      </c>
      <c r="M76" s="37">
        <f t="shared" si="24"/>
        <v>0.99588081855968746</v>
      </c>
      <c r="N76" s="37">
        <f t="shared" si="25"/>
        <v>0.99588084453765424</v>
      </c>
    </row>
    <row r="77" spans="1:14">
      <c r="A77" s="22">
        <v>1.5</v>
      </c>
      <c r="B77" s="23">
        <f t="shared" si="13"/>
        <v>-1</v>
      </c>
      <c r="C77" s="23">
        <f t="shared" si="14"/>
        <v>1.5</v>
      </c>
      <c r="D77" s="3">
        <f t="shared" si="15"/>
        <v>-0.5625</v>
      </c>
      <c r="E77" s="3">
        <f t="shared" si="16"/>
        <v>6.3281249999999997E-2</v>
      </c>
      <c r="F77" s="3">
        <f t="shared" si="17"/>
        <v>-3.3900669642857144E-3</v>
      </c>
      <c r="G77" s="3">
        <f t="shared" si="18"/>
        <v>1.0593959263392857E-4</v>
      </c>
      <c r="H77" s="3">
        <f t="shared" si="19"/>
        <v>-2.1669462129667207E-6</v>
      </c>
      <c r="I77" s="35">
        <f t="shared" si="20"/>
        <v>3.1254031917789239E-8</v>
      </c>
      <c r="J77" s="35">
        <f t="shared" si="21"/>
        <v>-3.3486462769059901E-10</v>
      </c>
      <c r="K77" s="35">
        <f t="shared" si="22"/>
        <v>2.7700198981759111E-12</v>
      </c>
      <c r="L77" s="36">
        <f t="shared" si="23"/>
        <v>1.00078125</v>
      </c>
      <c r="M77" s="37">
        <f t="shared" si="24"/>
        <v>0.99749495568213531</v>
      </c>
      <c r="N77" s="37">
        <f t="shared" si="25"/>
        <v>0.99749498660407265</v>
      </c>
    </row>
    <row r="78" spans="1:14">
      <c r="A78" s="22">
        <v>1.52</v>
      </c>
      <c r="B78" s="23">
        <f t="shared" si="13"/>
        <v>-0.99802672842827156</v>
      </c>
      <c r="C78" s="23">
        <f t="shared" si="14"/>
        <v>1.52</v>
      </c>
      <c r="D78" s="3">
        <f t="shared" si="15"/>
        <v>-0.58530133333333334</v>
      </c>
      <c r="E78" s="3">
        <f t="shared" si="16"/>
        <v>6.7614010026666671E-2</v>
      </c>
      <c r="F78" s="3">
        <f t="shared" si="17"/>
        <v>-3.7194144944193023E-3</v>
      </c>
      <c r="G78" s="3">
        <f t="shared" si="18"/>
        <v>1.193518784431438E-4</v>
      </c>
      <c r="H78" s="3">
        <f t="shared" si="19"/>
        <v>-2.5068234541367226E-6</v>
      </c>
      <c r="I78" s="35">
        <f t="shared" si="20"/>
        <v>3.7126698131009509E-8</v>
      </c>
      <c r="J78" s="35">
        <f t="shared" si="21"/>
        <v>-4.0846439696135415E-10</v>
      </c>
      <c r="K78" s="35">
        <f t="shared" si="22"/>
        <v>3.469544642424678E-12</v>
      </c>
      <c r="L78" s="36">
        <f t="shared" si="23"/>
        <v>1.0023126766933332</v>
      </c>
      <c r="M78" s="37">
        <f t="shared" si="24"/>
        <v>0.99871010725390297</v>
      </c>
      <c r="N78" s="37">
        <f t="shared" si="25"/>
        <v>0.99871014397560631</v>
      </c>
    </row>
    <row r="79" spans="1:14">
      <c r="A79" s="22">
        <v>1.54</v>
      </c>
      <c r="B79" s="23">
        <f t="shared" si="13"/>
        <v>-0.99211470131447788</v>
      </c>
      <c r="C79" s="23">
        <f t="shared" si="14"/>
        <v>1.54</v>
      </c>
      <c r="D79" s="3">
        <f t="shared" si="15"/>
        <v>-0.60871066666666673</v>
      </c>
      <c r="E79" s="3">
        <f t="shared" si="16"/>
        <v>7.2180910853333322E-2</v>
      </c>
      <c r="F79" s="3">
        <f t="shared" si="17"/>
        <v>-4.0758154328515549E-3</v>
      </c>
      <c r="G79" s="3">
        <f t="shared" si="18"/>
        <v>1.3425283167431594E-4</v>
      </c>
      <c r="H79" s="3">
        <f t="shared" si="19"/>
        <v>-2.8944910508982517E-6</v>
      </c>
      <c r="I79" s="35">
        <f t="shared" si="20"/>
        <v>4.4003685745578792E-8</v>
      </c>
      <c r="J79" s="35">
        <f t="shared" si="21"/>
        <v>-4.9694829102006989E-10</v>
      </c>
      <c r="K79" s="35">
        <f t="shared" si="22"/>
        <v>4.3329506139088158E-12</v>
      </c>
      <c r="L79" s="36">
        <f t="shared" si="23"/>
        <v>1.0034702441866665</v>
      </c>
      <c r="M79" s="37">
        <f t="shared" si="24"/>
        <v>0.9995257870944384</v>
      </c>
      <c r="N79" s="37">
        <f t="shared" si="25"/>
        <v>0.99952583060550881</v>
      </c>
    </row>
    <row r="80" spans="1:14">
      <c r="A80" s="22">
        <v>1.56</v>
      </c>
      <c r="B80" s="23">
        <f t="shared" si="13"/>
        <v>-0.98228725072868872</v>
      </c>
      <c r="C80" s="23">
        <f t="shared" si="14"/>
        <v>1.56</v>
      </c>
      <c r="D80" s="3">
        <f t="shared" si="15"/>
        <v>-0.63273600000000008</v>
      </c>
      <c r="E80" s="3">
        <f t="shared" si="16"/>
        <v>7.6991316480000016E-2</v>
      </c>
      <c r="F80" s="3">
        <f t="shared" si="17"/>
        <v>-4.4610968520411446E-3</v>
      </c>
      <c r="G80" s="3">
        <f t="shared" si="18"/>
        <v>1.5078507359899069E-4</v>
      </c>
      <c r="H80" s="3">
        <f t="shared" si="19"/>
        <v>-3.3359141373682159E-6</v>
      </c>
      <c r="I80" s="35">
        <f t="shared" si="20"/>
        <v>5.2040260542944173E-8</v>
      </c>
      <c r="J80" s="35">
        <f t="shared" si="21"/>
        <v>-6.0307227646337594E-10</v>
      </c>
      <c r="K80" s="35">
        <f t="shared" si="22"/>
        <v>5.3957231323576174E-12</v>
      </c>
      <c r="L80" s="36">
        <f t="shared" si="23"/>
        <v>1.0042553164800001</v>
      </c>
      <c r="M80" s="37">
        <f t="shared" si="24"/>
        <v>0.99994166878742063</v>
      </c>
      <c r="N80" s="37">
        <f t="shared" si="25"/>
        <v>0.9999417202300046</v>
      </c>
    </row>
    <row r="81" spans="1:14">
      <c r="A81" s="22">
        <v>1.58</v>
      </c>
      <c r="B81" s="23">
        <f t="shared" si="13"/>
        <v>-0.96858316112863108</v>
      </c>
      <c r="C81" s="23">
        <f t="shared" si="14"/>
        <v>1.58</v>
      </c>
      <c r="D81" s="3">
        <f t="shared" si="15"/>
        <v>-0.65738533333333349</v>
      </c>
      <c r="E81" s="3">
        <f t="shared" si="16"/>
        <v>8.2054837306666698E-2</v>
      </c>
      <c r="F81" s="3">
        <f t="shared" si="17"/>
        <v>-4.8771832345800665E-3</v>
      </c>
      <c r="G81" s="3">
        <f t="shared" si="18"/>
        <v>1.6910278092785669E-4</v>
      </c>
      <c r="H81" s="3">
        <f t="shared" si="19"/>
        <v>-3.8377107482572856E-6</v>
      </c>
      <c r="I81" s="35">
        <f t="shared" si="20"/>
        <v>6.1413212256086472E-8</v>
      </c>
      <c r="J81" s="35">
        <f t="shared" si="21"/>
        <v>-7.3005687179092541E-10</v>
      </c>
      <c r="K81" s="35">
        <f t="shared" si="22"/>
        <v>6.7004190247752449E-12</v>
      </c>
      <c r="L81" s="36">
        <f t="shared" si="23"/>
        <v>1.0046695039733333</v>
      </c>
      <c r="M81" s="37">
        <f t="shared" si="24"/>
        <v>0.99995758580893279</v>
      </c>
      <c r="N81" s="37">
        <f t="shared" si="25"/>
        <v>0.9999576464987886</v>
      </c>
    </row>
    <row r="82" spans="1:14">
      <c r="A82" s="22">
        <v>1.6</v>
      </c>
      <c r="B82" s="23">
        <f t="shared" si="13"/>
        <v>-0.95105651629515364</v>
      </c>
      <c r="C82" s="23">
        <f t="shared" si="14"/>
        <v>1.6</v>
      </c>
      <c r="D82" s="3">
        <f t="shared" si="15"/>
        <v>-0.68266666666666687</v>
      </c>
      <c r="E82" s="3">
        <f t="shared" si="16"/>
        <v>8.738133333333338E-2</v>
      </c>
      <c r="F82" s="3">
        <f t="shared" si="17"/>
        <v>-5.3261003174603213E-3</v>
      </c>
      <c r="G82" s="3">
        <f t="shared" si="18"/>
        <v>1.8937245573192257E-4</v>
      </c>
      <c r="H82" s="3">
        <f t="shared" si="19"/>
        <v>-4.4072135152156537E-6</v>
      </c>
      <c r="I82" s="35">
        <f t="shared" si="20"/>
        <v>7.2323503839436389E-8</v>
      </c>
      <c r="J82" s="35">
        <f t="shared" si="21"/>
        <v>-8.8165795156646284E-10</v>
      </c>
      <c r="K82" s="35">
        <f t="shared" si="22"/>
        <v>8.2979571912137682E-12</v>
      </c>
      <c r="L82" s="36">
        <f t="shared" si="23"/>
        <v>1.0047146666666666</v>
      </c>
      <c r="M82" s="37">
        <f t="shared" si="24"/>
        <v>0.99957353159142304</v>
      </c>
      <c r="N82" s="37">
        <f t="shared" si="25"/>
        <v>0.99957360304156684</v>
      </c>
    </row>
    <row r="83" spans="1:14">
      <c r="A83" s="22">
        <v>1.62</v>
      </c>
      <c r="B83" s="23">
        <f t="shared" si="13"/>
        <v>-0.92977648588825124</v>
      </c>
      <c r="C83" s="23">
        <f t="shared" si="14"/>
        <v>1.62</v>
      </c>
      <c r="D83" s="3">
        <f t="shared" si="15"/>
        <v>-0.70858800000000022</v>
      </c>
      <c r="E83" s="3">
        <f t="shared" si="16"/>
        <v>9.298091736000004E-2</v>
      </c>
      <c r="F83" s="3">
        <f t="shared" si="17"/>
        <v>-5.8099790361805749E-3</v>
      </c>
      <c r="G83" s="3">
        <f t="shared" si="18"/>
        <v>2.1177373586878199E-4</v>
      </c>
      <c r="H83" s="3">
        <f t="shared" si="19"/>
        <v>-5.0525362946730152E-6</v>
      </c>
      <c r="I83" s="35">
        <f t="shared" si="20"/>
        <v>8.4999206741922192E-8</v>
      </c>
      <c r="J83" s="35">
        <f t="shared" si="21"/>
        <v>-1.062247229397622E-9</v>
      </c>
      <c r="K83" s="35">
        <f t="shared" si="22"/>
        <v>1.0249123635408529E-11</v>
      </c>
      <c r="L83" s="36">
        <f t="shared" si="23"/>
        <v>1.0043929173599999</v>
      </c>
      <c r="M83" s="37">
        <f t="shared" si="24"/>
        <v>0.99878965952339349</v>
      </c>
      <c r="N83" s="37">
        <f t="shared" si="25"/>
        <v>0.99878974347060223</v>
      </c>
    </row>
    <row r="84" spans="1:14">
      <c r="A84" s="22">
        <v>1.64</v>
      </c>
      <c r="B84" s="23">
        <f t="shared" si="13"/>
        <v>-0.90482705246601991</v>
      </c>
      <c r="C84" s="23">
        <f t="shared" si="14"/>
        <v>1.64</v>
      </c>
      <c r="D84" s="3">
        <f t="shared" si="15"/>
        <v>-0.73515733333333311</v>
      </c>
      <c r="E84" s="3">
        <f t="shared" si="16"/>
        <v>9.8863958186666628E-2</v>
      </c>
      <c r="F84" s="3">
        <f t="shared" si="17"/>
        <v>-6.3310595699728215E-3</v>
      </c>
      <c r="G84" s="3">
        <f t="shared" si="18"/>
        <v>2.3650024749165139E-4</v>
      </c>
      <c r="H84" s="3">
        <f t="shared" si="19"/>
        <v>-5.7826460513958674E-6</v>
      </c>
      <c r="I84" s="35">
        <f t="shared" si="20"/>
        <v>9.969874884509181E-8</v>
      </c>
      <c r="J84" s="35">
        <f t="shared" si="21"/>
        <v>-1.2769035947321854E-9</v>
      </c>
      <c r="K84" s="35">
        <f t="shared" si="22"/>
        <v>1.2626323192616489E-11</v>
      </c>
      <c r="L84" s="36">
        <f t="shared" si="23"/>
        <v>1.0037066248533335</v>
      </c>
      <c r="M84" s="37">
        <f t="shared" si="24"/>
        <v>0.99760628288480091</v>
      </c>
      <c r="N84" s="37">
        <f t="shared" si="25"/>
        <v>0.99760638131927248</v>
      </c>
    </row>
    <row r="85" spans="1:14">
      <c r="A85" s="22">
        <v>1.66</v>
      </c>
      <c r="B85" s="23">
        <f t="shared" si="13"/>
        <v>-0.87630668004386381</v>
      </c>
      <c r="C85" s="23">
        <f t="shared" si="14"/>
        <v>1.66</v>
      </c>
      <c r="D85" s="3">
        <f t="shared" si="15"/>
        <v>-0.76238266666666654</v>
      </c>
      <c r="E85" s="3">
        <f t="shared" si="16"/>
        <v>0.10504108381333331</v>
      </c>
      <c r="F85" s="3">
        <f t="shared" si="17"/>
        <v>-6.8916954894290769E-3</v>
      </c>
      <c r="G85" s="3">
        <f t="shared" si="18"/>
        <v>2.6376050125931621E-4</v>
      </c>
      <c r="H85" s="3">
        <f t="shared" si="19"/>
        <v>-6.6074403388197424E-6</v>
      </c>
      <c r="I85" s="35">
        <f t="shared" si="20"/>
        <v>1.167145038311005E-7</v>
      </c>
      <c r="J85" s="35">
        <f t="shared" si="21"/>
        <v>-1.5315166036046693E-9</v>
      </c>
      <c r="K85" s="35">
        <f t="shared" si="22"/>
        <v>1.551561453269495E-11</v>
      </c>
      <c r="L85" s="36">
        <f t="shared" si="23"/>
        <v>1.0026584171466666</v>
      </c>
      <c r="M85" s="37">
        <f t="shared" si="24"/>
        <v>0.99602387471815801</v>
      </c>
      <c r="N85" s="37">
        <f t="shared" si="25"/>
        <v>0.99602398991666086</v>
      </c>
    </row>
    <row r="86" spans="1:14">
      <c r="A86" s="22">
        <v>1.68</v>
      </c>
      <c r="B86" s="23">
        <f t="shared" si="13"/>
        <v>-0.84432792550201552</v>
      </c>
      <c r="C86" s="23">
        <f t="shared" si="14"/>
        <v>1.68</v>
      </c>
      <c r="D86" s="3">
        <f t="shared" si="15"/>
        <v>-0.79027199999999986</v>
      </c>
      <c r="E86" s="3">
        <f t="shared" si="16"/>
        <v>0.11152318463999997</v>
      </c>
      <c r="F86" s="3">
        <f t="shared" si="17"/>
        <v>-7.4943580078079969E-3</v>
      </c>
      <c r="G86" s="3">
        <f t="shared" si="18"/>
        <v>2.9377883390607344E-4</v>
      </c>
      <c r="H86" s="3">
        <f t="shared" si="19"/>
        <v>-7.5378307346954682E-6</v>
      </c>
      <c r="I86" s="35">
        <f t="shared" si="20"/>
        <v>1.3637675298464417E-7</v>
      </c>
      <c r="J86" s="35">
        <f t="shared" si="21"/>
        <v>-1.8329035601136173E-9</v>
      </c>
      <c r="K86" s="35">
        <f t="shared" si="22"/>
        <v>1.9019069882590706E-11</v>
      </c>
      <c r="L86" s="36">
        <f t="shared" si="23"/>
        <v>1.0012511846400001</v>
      </c>
      <c r="M86" s="37">
        <f t="shared" si="24"/>
        <v>0.99404306763536343</v>
      </c>
      <c r="N86" s="37">
        <f t="shared" si="25"/>
        <v>0.99404320219823195</v>
      </c>
    </row>
    <row r="87" spans="1:14">
      <c r="A87" s="22">
        <v>1.7</v>
      </c>
      <c r="B87" s="23">
        <f t="shared" si="13"/>
        <v>-0.80901699437494756</v>
      </c>
      <c r="C87" s="23">
        <f t="shared" si="14"/>
        <v>1.7</v>
      </c>
      <c r="D87" s="3">
        <f t="shared" si="15"/>
        <v>-0.81883333333333319</v>
      </c>
      <c r="E87" s="3">
        <f t="shared" si="16"/>
        <v>0.11832141666666664</v>
      </c>
      <c r="F87" s="3">
        <f t="shared" si="17"/>
        <v>-8.1416403373015846E-3</v>
      </c>
      <c r="G87" s="3">
        <f t="shared" si="18"/>
        <v>3.2679639687224413E-4</v>
      </c>
      <c r="H87" s="3">
        <f t="shared" si="19"/>
        <v>-8.5858326087344129E-6</v>
      </c>
      <c r="I87" s="35">
        <f t="shared" si="20"/>
        <v>1.5905805281565675E-7</v>
      </c>
      <c r="J87" s="35">
        <f t="shared" si="21"/>
        <v>-2.1889417744630852E-9</v>
      </c>
      <c r="K87" s="35">
        <f t="shared" si="22"/>
        <v>2.3257506353670283E-11</v>
      </c>
      <c r="L87" s="36">
        <f t="shared" si="23"/>
        <v>0.99948808333333339</v>
      </c>
      <c r="M87" s="37">
        <f t="shared" si="24"/>
        <v>0.99166465356029532</v>
      </c>
      <c r="N87" s="37">
        <f t="shared" si="25"/>
        <v>0.99166481045266386</v>
      </c>
    </row>
    <row r="88" spans="1:14">
      <c r="A88" s="22">
        <v>1.72</v>
      </c>
      <c r="B88" s="23">
        <f t="shared" si="13"/>
        <v>-0.77051324277578959</v>
      </c>
      <c r="C88" s="23">
        <f t="shared" si="14"/>
        <v>1.72</v>
      </c>
      <c r="D88" s="3">
        <f t="shared" si="15"/>
        <v>-0.84807466666666664</v>
      </c>
      <c r="E88" s="3">
        <f t="shared" si="16"/>
        <v>0.12544720469333331</v>
      </c>
      <c r="F88" s="3">
        <f t="shared" si="17"/>
        <v>-8.8362621515418391E-3</v>
      </c>
      <c r="G88" s="3">
        <f t="shared" si="18"/>
        <v>3.6307219373779678E-4</v>
      </c>
      <c r="H88" s="3">
        <f t="shared" si="19"/>
        <v>-9.764661617762709E-6</v>
      </c>
      <c r="I88" s="35">
        <f t="shared" si="20"/>
        <v>1.8517804442300764E-7</v>
      </c>
      <c r="J88" s="35">
        <f t="shared" si="21"/>
        <v>-2.6087177458144088E-9</v>
      </c>
      <c r="K88" s="35">
        <f t="shared" si="22"/>
        <v>2.8373641835357887E-11</v>
      </c>
      <c r="L88" s="36">
        <f t="shared" si="23"/>
        <v>0.9973725380266667</v>
      </c>
      <c r="M88" s="37">
        <f t="shared" si="24"/>
        <v>0.98888958340724487</v>
      </c>
      <c r="N88" s="37">
        <f t="shared" si="25"/>
        <v>0.98888976600494516</v>
      </c>
    </row>
    <row r="89" spans="1:14">
      <c r="A89" s="22">
        <v>1.74</v>
      </c>
      <c r="B89" s="23">
        <f t="shared" si="13"/>
        <v>-0.72896862742141155</v>
      </c>
      <c r="C89" s="23">
        <f t="shared" si="14"/>
        <v>1.74</v>
      </c>
      <c r="D89" s="3">
        <f t="shared" si="15"/>
        <v>-0.87800400000000012</v>
      </c>
      <c r="E89" s="3">
        <f t="shared" si="16"/>
        <v>0.13291224552</v>
      </c>
      <c r="F89" s="3">
        <f t="shared" si="17"/>
        <v>-9.5810741556274313E-3</v>
      </c>
      <c r="G89" s="3">
        <f t="shared" si="18"/>
        <v>4.0288416824413347E-4</v>
      </c>
      <c r="H89" s="3">
        <f t="shared" si="19"/>
        <v>-1.1088837343417624E-5</v>
      </c>
      <c r="I89" s="35">
        <f t="shared" si="20"/>
        <v>2.1520874321109739E-7</v>
      </c>
      <c r="J89" s="35">
        <f t="shared" si="21"/>
        <v>-3.1026951949805648E-9</v>
      </c>
      <c r="K89" s="35">
        <f t="shared" si="22"/>
        <v>3.4535735192364552E-11</v>
      </c>
      <c r="L89" s="36">
        <f t="shared" si="23"/>
        <v>0.9949082455199999</v>
      </c>
      <c r="M89" s="37">
        <f t="shared" si="24"/>
        <v>0.98571896669527315</v>
      </c>
      <c r="N89" s="37">
        <f t="shared" si="25"/>
        <v>0.9857191788358568</v>
      </c>
    </row>
    <row r="90" spans="1:14">
      <c r="A90" s="22">
        <v>1.76</v>
      </c>
      <c r="B90" s="23">
        <f t="shared" si="13"/>
        <v>-0.68454710592868895</v>
      </c>
      <c r="C90" s="23">
        <f t="shared" si="14"/>
        <v>1.76</v>
      </c>
      <c r="D90" s="3">
        <f t="shared" si="15"/>
        <v>-0.90862933333333329</v>
      </c>
      <c r="E90" s="3">
        <f t="shared" si="16"/>
        <v>0.14072851114666665</v>
      </c>
      <c r="F90" s="3">
        <f t="shared" si="17"/>
        <v>-1.0379062764950349E-2</v>
      </c>
      <c r="G90" s="3">
        <f t="shared" si="18"/>
        <v>4.4653034473208613E-4</v>
      </c>
      <c r="H90" s="3">
        <f t="shared" si="19"/>
        <v>-1.2574294507655546E-5</v>
      </c>
      <c r="I90" s="35">
        <f t="shared" si="20"/>
        <v>2.4968035042893473E-7</v>
      </c>
      <c r="J90" s="35">
        <f t="shared" si="21"/>
        <v>-3.6829040642317539E-9</v>
      </c>
      <c r="K90" s="35">
        <f t="shared" si="22"/>
        <v>4.1941778049133383E-11</v>
      </c>
      <c r="L90" s="36">
        <f t="shared" si="23"/>
        <v>0.99209917781333334</v>
      </c>
      <c r="M90" s="37">
        <f t="shared" si="24"/>
        <v>0.98215407109860742</v>
      </c>
      <c r="N90" s="37">
        <f t="shared" si="25"/>
        <v>0.9821543171379955</v>
      </c>
    </row>
    <row r="91" spans="1:14">
      <c r="A91" s="22">
        <v>1.78</v>
      </c>
      <c r="B91" s="23">
        <f t="shared" si="13"/>
        <v>-0.63742398974868963</v>
      </c>
      <c r="C91" s="23">
        <f t="shared" si="14"/>
        <v>1.78</v>
      </c>
      <c r="D91" s="3">
        <f t="shared" si="15"/>
        <v>-0.93995866666666672</v>
      </c>
      <c r="E91" s="3">
        <f t="shared" si="16"/>
        <v>0.14890825197333335</v>
      </c>
      <c r="F91" s="3">
        <f t="shared" si="17"/>
        <v>-1.1233354894102605E-2</v>
      </c>
      <c r="G91" s="3">
        <f t="shared" si="18"/>
        <v>4.9433002286770422E-4</v>
      </c>
      <c r="H91" s="3">
        <f t="shared" si="19"/>
        <v>-1.4238502222309397E-5</v>
      </c>
      <c r="I91" s="35">
        <f t="shared" si="20"/>
        <v>2.8918763103310961E-7</v>
      </c>
      <c r="J91" s="35">
        <f t="shared" si="21"/>
        <v>-4.3631528103109749E-9</v>
      </c>
      <c r="K91" s="35">
        <f t="shared" si="22"/>
        <v>5.0824313838931218E-11</v>
      </c>
      <c r="L91" s="36">
        <f t="shared" si="23"/>
        <v>0.98894958530666666</v>
      </c>
      <c r="M91" s="37">
        <f t="shared" si="24"/>
        <v>0.97819632193320949</v>
      </c>
      <c r="N91" s="37">
        <f t="shared" si="25"/>
        <v>0.97819660680851206</v>
      </c>
    </row>
    <row r="92" spans="1:14">
      <c r="A92" s="22">
        <v>1.8</v>
      </c>
      <c r="B92" s="23">
        <f t="shared" si="13"/>
        <v>-0.58778525229247336</v>
      </c>
      <c r="C92" s="23">
        <f t="shared" si="14"/>
        <v>1.8</v>
      </c>
      <c r="D92" s="3">
        <f t="shared" si="15"/>
        <v>-0.97200000000000009</v>
      </c>
      <c r="E92" s="3">
        <f t="shared" si="16"/>
        <v>0.15746400000000005</v>
      </c>
      <c r="F92" s="3">
        <f t="shared" si="17"/>
        <v>-1.2147222857142861E-2</v>
      </c>
      <c r="G92" s="3">
        <f t="shared" si="18"/>
        <v>5.4662502857142877E-4</v>
      </c>
      <c r="H92" s="3">
        <f t="shared" si="19"/>
        <v>-1.6100591750649358E-5</v>
      </c>
      <c r="I92" s="35">
        <f t="shared" si="20"/>
        <v>3.3439690559040984E-7</v>
      </c>
      <c r="J92" s="35">
        <f t="shared" si="21"/>
        <v>-5.159266543394894E-9</v>
      </c>
      <c r="K92" s="35">
        <f t="shared" si="22"/>
        <v>6.1455969119850955E-11</v>
      </c>
      <c r="L92" s="36">
        <f t="shared" si="23"/>
        <v>0.98546400000000001</v>
      </c>
      <c r="M92" s="37">
        <f t="shared" si="24"/>
        <v>0.97384730157967792</v>
      </c>
      <c r="N92" s="37">
        <f t="shared" si="25"/>
        <v>0.97384763087877291</v>
      </c>
    </row>
    <row r="93" spans="1:14">
      <c r="A93" s="22">
        <v>1.82</v>
      </c>
      <c r="B93" s="23">
        <f t="shared" si="13"/>
        <v>-0.53582679497899632</v>
      </c>
      <c r="C93" s="23">
        <f t="shared" si="14"/>
        <v>1.82</v>
      </c>
      <c r="D93" s="3">
        <f t="shared" si="15"/>
        <v>-1.0047613333333334</v>
      </c>
      <c r="E93" s="3">
        <f t="shared" si="16"/>
        <v>0.1664085720266667</v>
      </c>
      <c r="F93" s="3">
        <f t="shared" si="17"/>
        <v>-1.3124089380503114E-2</v>
      </c>
      <c r="G93" s="3">
        <f t="shared" si="18"/>
        <v>6.0378102311081281E-4</v>
      </c>
      <c r="H93" s="3">
        <f t="shared" si="19"/>
        <v>-1.8181493281384148E-5</v>
      </c>
      <c r="I93" s="35">
        <f t="shared" si="20"/>
        <v>3.8605370734139016E-7</v>
      </c>
      <c r="J93" s="35">
        <f t="shared" si="21"/>
        <v>-6.0893538104648607E-9</v>
      </c>
      <c r="K93" s="35">
        <f t="shared" si="22"/>
        <v>7.4155792506558111E-11</v>
      </c>
      <c r="L93" s="36">
        <f t="shared" si="23"/>
        <v>0.98164723869333337</v>
      </c>
      <c r="M93" s="37">
        <f t="shared" si="24"/>
        <v>0.96910874884265963</v>
      </c>
      <c r="N93" s="37">
        <f t="shared" si="25"/>
        <v>0.96910912888116896</v>
      </c>
    </row>
    <row r="94" spans="1:14">
      <c r="A94" s="22">
        <v>1.84</v>
      </c>
      <c r="B94" s="23">
        <f t="shared" si="13"/>
        <v>-0.48175367410171532</v>
      </c>
      <c r="C94" s="23">
        <f t="shared" si="14"/>
        <v>1.84</v>
      </c>
      <c r="D94" s="3">
        <f t="shared" si="15"/>
        <v>-1.0382506666666667</v>
      </c>
      <c r="E94" s="3">
        <f t="shared" si="16"/>
        <v>0.17575507285333336</v>
      </c>
      <c r="F94" s="3">
        <f t="shared" si="17"/>
        <v>-1.4167532729815368E-2</v>
      </c>
      <c r="G94" s="3">
        <f t="shared" si="18"/>
        <v>6.6618887236198491E-4</v>
      </c>
      <c r="H94" s="3">
        <f t="shared" si="19"/>
        <v>-2.0504082238806692E-5</v>
      </c>
      <c r="I94" s="35">
        <f t="shared" si="20"/>
        <v>4.4499115915194838E-7</v>
      </c>
      <c r="J94" s="35">
        <f t="shared" si="21"/>
        <v>-7.1741050877373169E-9</v>
      </c>
      <c r="K94" s="35">
        <f t="shared" si="22"/>
        <v>8.9296508033248026E-11</v>
      </c>
      <c r="L94" s="36">
        <f t="shared" si="23"/>
        <v>0.97750440618666679</v>
      </c>
      <c r="M94" s="37">
        <f t="shared" si="24"/>
        <v>0.96398255824697454</v>
      </c>
      <c r="N94" s="37">
        <f t="shared" si="25"/>
        <v>0.96398299615332506</v>
      </c>
    </row>
    <row r="95" spans="1:14">
      <c r="A95" s="22">
        <v>1.86</v>
      </c>
      <c r="B95" s="23">
        <f t="shared" si="13"/>
        <v>-0.42577929156507222</v>
      </c>
      <c r="C95" s="23">
        <f t="shared" si="14"/>
        <v>1.86</v>
      </c>
      <c r="D95" s="3">
        <f t="shared" si="15"/>
        <v>-1.0724760000000002</v>
      </c>
      <c r="E95" s="3">
        <f t="shared" si="16"/>
        <v>0.18551689848000005</v>
      </c>
      <c r="F95" s="3">
        <f t="shared" si="17"/>
        <v>-1.5281291951938293E-2</v>
      </c>
      <c r="G95" s="3">
        <f t="shared" si="18"/>
        <v>7.3426607829063506E-4</v>
      </c>
      <c r="H95" s="3">
        <f t="shared" si="19"/>
        <v>-2.3093335676857103E-5</v>
      </c>
      <c r="I95" s="35">
        <f t="shared" si="20"/>
        <v>5.121391288952234E-7</v>
      </c>
      <c r="J95" s="35">
        <f t="shared" si="21"/>
        <v>-8.4371263348853103E-9</v>
      </c>
      <c r="K95" s="35">
        <f t="shared" si="22"/>
        <v>1.0731280245650449E-10</v>
      </c>
      <c r="L95" s="36">
        <f t="shared" si="23"/>
        <v>0.97304089847999997</v>
      </c>
      <c r="M95" s="37">
        <f t="shared" si="24"/>
        <v>0.95847077927067548</v>
      </c>
      <c r="N95" s="37">
        <f t="shared" si="25"/>
        <v>0.95847128307999085</v>
      </c>
    </row>
    <row r="96" spans="1:14">
      <c r="A96" s="22">
        <v>1.88</v>
      </c>
      <c r="B96" s="23">
        <f t="shared" si="13"/>
        <v>-0.3681245526846787</v>
      </c>
      <c r="C96" s="23">
        <f t="shared" si="14"/>
        <v>1.88</v>
      </c>
      <c r="D96" s="3">
        <f t="shared" si="15"/>
        <v>-1.1074453333333332</v>
      </c>
      <c r="E96" s="3">
        <f t="shared" si="16"/>
        <v>0.19570773930666663</v>
      </c>
      <c r="F96" s="3">
        <f t="shared" si="17"/>
        <v>-1.646927223346387E-2</v>
      </c>
      <c r="G96" s="3">
        <f t="shared" si="18"/>
        <v>8.0845827474937079E-4</v>
      </c>
      <c r="H96" s="3">
        <f t="shared" si="19"/>
        <v>-2.5976499329765239E-5</v>
      </c>
      <c r="I96" s="35">
        <f t="shared" si="20"/>
        <v>5.8853422584052722E-7</v>
      </c>
      <c r="J96" s="35">
        <f t="shared" si="21"/>
        <v>-9.9053112752893308E-9</v>
      </c>
      <c r="K96" s="35">
        <f t="shared" si="22"/>
        <v>1.2871078004184784E-10</v>
      </c>
      <c r="L96" s="36">
        <f t="shared" si="23"/>
        <v>0.96826240597333335</v>
      </c>
      <c r="M96" s="37">
        <f t="shared" si="24"/>
        <v>0.95257561551528913</v>
      </c>
      <c r="N96" s="37">
        <f t="shared" si="25"/>
        <v>0.95257619427291451</v>
      </c>
    </row>
    <row r="97" spans="1:14">
      <c r="A97" s="22">
        <v>1.9</v>
      </c>
      <c r="B97" s="23">
        <f t="shared" si="13"/>
        <v>-0.30901699437494762</v>
      </c>
      <c r="C97" s="23">
        <f t="shared" si="14"/>
        <v>1.9</v>
      </c>
      <c r="D97" s="3">
        <f t="shared" si="15"/>
        <v>-1.1431666666666664</v>
      </c>
      <c r="E97" s="3">
        <f t="shared" si="16"/>
        <v>0.20634158333333333</v>
      </c>
      <c r="F97" s="3">
        <f t="shared" si="17"/>
        <v>-1.7735550376984127E-2</v>
      </c>
      <c r="G97" s="3">
        <f t="shared" si="18"/>
        <v>8.8924078973489848E-4</v>
      </c>
      <c r="H97" s="3">
        <f t="shared" si="19"/>
        <v>-2.9183265917663487E-5</v>
      </c>
      <c r="I97" s="35">
        <f t="shared" si="20"/>
        <v>6.7533070488952045E-7</v>
      </c>
      <c r="J97" s="35">
        <f t="shared" si="21"/>
        <v>-1.1609256403100803E-8</v>
      </c>
      <c r="K97" s="35">
        <f t="shared" si="22"/>
        <v>1.5407873387938934E-10</v>
      </c>
      <c r="L97" s="36">
        <f t="shared" si="23"/>
        <v>0.96317491666666677</v>
      </c>
      <c r="M97" s="37">
        <f t="shared" si="24"/>
        <v>0.94629942381349985</v>
      </c>
      <c r="N97" s="37">
        <f t="shared" si="25"/>
        <v>0.94630008768902707</v>
      </c>
    </row>
    <row r="98" spans="1:14">
      <c r="A98" s="22">
        <v>1.92</v>
      </c>
      <c r="B98" s="23">
        <f t="shared" si="13"/>
        <v>-0.24868988716485535</v>
      </c>
      <c r="C98" s="23">
        <f t="shared" si="14"/>
        <v>1.92</v>
      </c>
      <c r="D98" s="3">
        <f t="shared" si="15"/>
        <v>-1.179648</v>
      </c>
      <c r="E98" s="3">
        <f t="shared" si="16"/>
        <v>0.21743271936</v>
      </c>
      <c r="F98" s="3">
        <f t="shared" si="17"/>
        <v>-1.9084380396397711E-2</v>
      </c>
      <c r="G98" s="3">
        <f t="shared" si="18"/>
        <v>9.7712027629556298E-4</v>
      </c>
      <c r="H98" s="3">
        <f t="shared" si="19"/>
        <v>-3.2745965332145124E-5</v>
      </c>
      <c r="I98" s="35">
        <f t="shared" si="20"/>
        <v>7.7381235000269083E-7</v>
      </c>
      <c r="J98" s="35">
        <f t="shared" si="21"/>
        <v>-1.3583723081190092E-8</v>
      </c>
      <c r="K98" s="35">
        <f t="shared" si="22"/>
        <v>1.8409939987683511E-10</v>
      </c>
      <c r="L98" s="36">
        <f t="shared" si="23"/>
        <v>0.95778471935999987</v>
      </c>
      <c r="M98" s="37">
        <f t="shared" si="24"/>
        <v>0.93964471327456567</v>
      </c>
      <c r="N98" s="37">
        <f t="shared" si="25"/>
        <v>0.93964547368729201</v>
      </c>
    </row>
    <row r="99" spans="1:14">
      <c r="A99" s="22">
        <v>1.94</v>
      </c>
      <c r="B99" s="23">
        <f t="shared" si="13"/>
        <v>-0.18738131458572468</v>
      </c>
      <c r="C99" s="23">
        <f t="shared" si="14"/>
        <v>1.94</v>
      </c>
      <c r="D99" s="3">
        <f t="shared" si="15"/>
        <v>-1.2168973333333333</v>
      </c>
      <c r="E99" s="3">
        <f t="shared" si="16"/>
        <v>0.22899574018666663</v>
      </c>
      <c r="F99" s="3">
        <f t="shared" si="17"/>
        <v>-2.0520199232536632E-2</v>
      </c>
      <c r="G99" s="3">
        <f t="shared" si="18"/>
        <v>1.0726364143274288E-3</v>
      </c>
      <c r="H99" s="3">
        <f t="shared" si="19"/>
        <v>-3.6699767354206465E-5</v>
      </c>
      <c r="I99" s="35">
        <f t="shared" si="20"/>
        <v>8.8540541291212454E-7</v>
      </c>
      <c r="J99" s="35">
        <f t="shared" si="21"/>
        <v>-1.5868151485886056E-8</v>
      </c>
      <c r="K99" s="35">
        <f t="shared" si="22"/>
        <v>2.195638784275028E-10</v>
      </c>
      <c r="L99" s="36">
        <f t="shared" si="23"/>
        <v>0.95209840685333336</v>
      </c>
      <c r="M99" s="37">
        <f t="shared" si="24"/>
        <v>0.9326141442677699</v>
      </c>
      <c r="N99" s="37">
        <f t="shared" si="25"/>
        <v>0.93261501402459523</v>
      </c>
    </row>
    <row r="100" spans="1:14">
      <c r="A100" s="22">
        <v>1.96</v>
      </c>
      <c r="B100" s="23">
        <f t="shared" si="13"/>
        <v>-0.12533323356430465</v>
      </c>
      <c r="C100" s="23">
        <f t="shared" si="14"/>
        <v>1.96</v>
      </c>
      <c r="D100" s="3">
        <f t="shared" si="15"/>
        <v>-1.2549226666666666</v>
      </c>
      <c r="E100" s="3">
        <f t="shared" si="16"/>
        <v>0.24104554581333329</v>
      </c>
      <c r="F100" s="3">
        <f t="shared" si="17"/>
        <v>-2.2047632590392885E-2</v>
      </c>
      <c r="G100" s="3">
        <f t="shared" si="18"/>
        <v>1.1763636855451848E-3</v>
      </c>
      <c r="H100" s="3">
        <f t="shared" si="19"/>
        <v>-4.10828975853671E-5</v>
      </c>
      <c r="I100" s="35">
        <f t="shared" si="20"/>
        <v>1.0116926882304247E-6</v>
      </c>
      <c r="J100" s="35">
        <f t="shared" si="21"/>
        <v>-1.8507231576695234E-8</v>
      </c>
      <c r="K100" s="35">
        <f t="shared" si="22"/>
        <v>2.6138742950379564E-10</v>
      </c>
      <c r="L100" s="36">
        <f t="shared" si="23"/>
        <v>0.9461228791466666</v>
      </c>
      <c r="M100" s="37">
        <f t="shared" si="24"/>
        <v>0.92521052734423348</v>
      </c>
      <c r="N100" s="37">
        <f t="shared" si="25"/>
        <v>0.9252115207910776</v>
      </c>
    </row>
    <row r="101" spans="1:14">
      <c r="A101" s="22">
        <v>1.98</v>
      </c>
      <c r="B101" s="23">
        <f t="shared" si="13"/>
        <v>-6.2790519529313263E-2</v>
      </c>
      <c r="C101" s="23">
        <f t="shared" si="14"/>
        <v>1.98</v>
      </c>
      <c r="D101" s="3">
        <f t="shared" si="15"/>
        <v>-1.2937319999999999</v>
      </c>
      <c r="E101" s="3">
        <f t="shared" si="16"/>
        <v>0.25359734664</v>
      </c>
      <c r="F101" s="3">
        <f t="shared" si="17"/>
        <v>-2.367150089922514E-2</v>
      </c>
      <c r="G101" s="3">
        <f t="shared" si="18"/>
        <v>1.2889132239628088E-3</v>
      </c>
      <c r="H101" s="3">
        <f t="shared" si="19"/>
        <v>-4.5936867302034507E-5</v>
      </c>
      <c r="I101" s="35">
        <f t="shared" si="20"/>
        <v>1.1544288113518978E-6</v>
      </c>
      <c r="J101" s="35">
        <f t="shared" si="21"/>
        <v>-2.1551536723923717E-8</v>
      </c>
      <c r="K101" s="35">
        <f t="shared" si="22"/>
        <v>3.1062736975172992E-10</v>
      </c>
      <c r="L101" s="36">
        <f t="shared" si="23"/>
        <v>0.9398653466400001</v>
      </c>
      <c r="M101" s="37">
        <f t="shared" si="24"/>
        <v>0.91743682209743582</v>
      </c>
      <c r="N101" s="37">
        <f t="shared" si="25"/>
        <v>0.91743795528533778</v>
      </c>
    </row>
    <row r="102" spans="1:14">
      <c r="A102" s="22">
        <v>2</v>
      </c>
      <c r="B102" s="23">
        <f t="shared" si="13"/>
        <v>-2.45029690981724E-16</v>
      </c>
      <c r="C102" s="23">
        <f t="shared" si="14"/>
        <v>2</v>
      </c>
      <c r="D102" s="3">
        <f t="shared" si="15"/>
        <v>-1.3333333333333333</v>
      </c>
      <c r="E102" s="3">
        <f t="shared" si="16"/>
        <v>0.26666666666666666</v>
      </c>
      <c r="F102" s="3">
        <f t="shared" si="17"/>
        <v>-2.5396825396825397E-2</v>
      </c>
      <c r="G102" s="3">
        <f t="shared" si="18"/>
        <v>1.4109347442680777E-3</v>
      </c>
      <c r="H102" s="3">
        <f t="shared" si="19"/>
        <v>-5.1306717973384643E-5</v>
      </c>
      <c r="I102" s="35">
        <f t="shared" si="20"/>
        <v>1.3155568711124266E-6</v>
      </c>
      <c r="J102" s="35">
        <f t="shared" si="21"/>
        <v>-2.5058226116427174E-8</v>
      </c>
      <c r="K102" s="35">
        <f t="shared" si="22"/>
        <v>3.6850332524157608E-10</v>
      </c>
      <c r="L102" s="36">
        <f t="shared" si="23"/>
        <v>0.93333333333333335</v>
      </c>
      <c r="M102" s="37">
        <f t="shared" si="24"/>
        <v>0.90929613596280268</v>
      </c>
      <c r="N102" s="37">
        <f t="shared" si="25"/>
        <v>0.90929742682995096</v>
      </c>
    </row>
    <row r="103" spans="1:14">
      <c r="A103" s="22">
        <v>2.02</v>
      </c>
      <c r="B103" s="23">
        <f t="shared" si="13"/>
        <v>6.2790519529312777E-2</v>
      </c>
      <c r="C103" s="23">
        <f t="shared" si="14"/>
        <v>2.02</v>
      </c>
      <c r="D103" s="3">
        <f t="shared" si="15"/>
        <v>-1.3737346666666665</v>
      </c>
      <c r="E103" s="3">
        <f t="shared" si="16"/>
        <v>0.28026934669333331</v>
      </c>
      <c r="F103" s="3">
        <f t="shared" si="17"/>
        <v>-2.7228834339225648E-2</v>
      </c>
      <c r="G103" s="3">
        <f t="shared" si="18"/>
        <v>1.5431185505246719E-3</v>
      </c>
      <c r="H103" s="3">
        <f t="shared" si="19"/>
        <v>-5.7241281214189721E-5</v>
      </c>
      <c r="I103" s="35">
        <f t="shared" si="20"/>
        <v>1.4972264350408959E-6</v>
      </c>
      <c r="J103" s="35">
        <f t="shared" si="21"/>
        <v>-2.9091822597813669E-8</v>
      </c>
      <c r="K103" s="35">
        <f t="shared" si="22"/>
        <v>4.3642012105926081E-10</v>
      </c>
      <c r="L103" s="36">
        <f t="shared" si="23"/>
        <v>0.92653468002666672</v>
      </c>
      <c r="M103" s="37">
        <f t="shared" si="24"/>
        <v>0.90079172295675158</v>
      </c>
      <c r="N103" s="37">
        <f t="shared" si="25"/>
        <v>0.90079319152778414</v>
      </c>
    </row>
    <row r="104" spans="1:14">
      <c r="A104" s="22">
        <v>2.04</v>
      </c>
      <c r="B104" s="23">
        <f t="shared" si="13"/>
        <v>0.12533323356430418</v>
      </c>
      <c r="C104" s="23">
        <f t="shared" si="14"/>
        <v>2.04</v>
      </c>
      <c r="D104" s="3">
        <f t="shared" si="15"/>
        <v>-1.414944</v>
      </c>
      <c r="E104" s="3">
        <f t="shared" si="16"/>
        <v>0.29442154751999999</v>
      </c>
      <c r="F104" s="3">
        <f t="shared" si="17"/>
        <v>-2.9172969337124568E-2</v>
      </c>
      <c r="G104" s="3">
        <f t="shared" si="18"/>
        <v>1.6861976276858002E-3</v>
      </c>
      <c r="H104" s="3">
        <f t="shared" si="19"/>
        <v>-6.3793454976156594E-5</v>
      </c>
      <c r="I104" s="35">
        <f t="shared" si="20"/>
        <v>1.7018130912100852E-6</v>
      </c>
      <c r="J104" s="35">
        <f t="shared" si="21"/>
        <v>-3.3725073144666139E-8</v>
      </c>
      <c r="K104" s="35">
        <f t="shared" si="22"/>
        <v>5.1599361911339203E-10</v>
      </c>
      <c r="L104" s="36">
        <f t="shared" si="23"/>
        <v>0.9194775475200001</v>
      </c>
      <c r="M104" s="37">
        <f t="shared" si="24"/>
        <v>0.89192698235558521</v>
      </c>
      <c r="N104" s="37">
        <f t="shared" si="25"/>
        <v>0.89192865095959684</v>
      </c>
    </row>
    <row r="105" spans="1:14">
      <c r="A105" s="22">
        <v>2.06</v>
      </c>
      <c r="B105" s="23">
        <f t="shared" si="13"/>
        <v>0.18738131458572421</v>
      </c>
      <c r="C105" s="23">
        <f t="shared" si="14"/>
        <v>2.06</v>
      </c>
      <c r="D105" s="3">
        <f t="shared" si="15"/>
        <v>-1.4569693333333333</v>
      </c>
      <c r="E105" s="3">
        <f t="shared" si="16"/>
        <v>0.30913975314666664</v>
      </c>
      <c r="F105" s="3">
        <f t="shared" si="17"/>
        <v>-3.1234891820314158E-2</v>
      </c>
      <c r="G105" s="3">
        <f t="shared" si="18"/>
        <v>1.8409498184539603E-3</v>
      </c>
      <c r="H105" s="3">
        <f t="shared" si="19"/>
        <v>-7.1020496814465701E-5</v>
      </c>
      <c r="I105" s="35">
        <f t="shared" si="20"/>
        <v>1.9319396171914524E-6</v>
      </c>
      <c r="J105" s="35">
        <f t="shared" si="21"/>
        <v>-3.9039899807207849E-8</v>
      </c>
      <c r="K105" s="35">
        <f t="shared" si="22"/>
        <v>6.0907984860980592E-10</v>
      </c>
      <c r="L105" s="36">
        <f t="shared" si="23"/>
        <v>0.91217041981333336</v>
      </c>
      <c r="M105" s="37">
        <f t="shared" si="24"/>
        <v>0.88270545731465866</v>
      </c>
      <c r="N105" s="37">
        <f t="shared" si="25"/>
        <v>0.88270735082345597</v>
      </c>
    </row>
    <row r="106" spans="1:14">
      <c r="A106" s="22">
        <v>2.08</v>
      </c>
      <c r="B106" s="23">
        <f t="shared" si="13"/>
        <v>0.24868988716485488</v>
      </c>
      <c r="C106" s="23">
        <f t="shared" si="14"/>
        <v>2.08</v>
      </c>
      <c r="D106" s="3">
        <f t="shared" si="15"/>
        <v>-1.4998186666666669</v>
      </c>
      <c r="E106" s="3">
        <f t="shared" si="16"/>
        <v>0.32444077397333343</v>
      </c>
      <c r="F106" s="3">
        <f t="shared" si="17"/>
        <v>-3.342048963138642E-2</v>
      </c>
      <c r="G106" s="3">
        <f t="shared" si="18"/>
        <v>2.0082000880726424E-3</v>
      </c>
      <c r="H106" s="3">
        <f t="shared" si="19"/>
        <v>-7.898433510034072E-5</v>
      </c>
      <c r="I106" s="35">
        <f t="shared" si="20"/>
        <v>2.1904988934494498E-6</v>
      </c>
      <c r="J106" s="35">
        <f t="shared" si="21"/>
        <v>-4.5128449583903327E-8</v>
      </c>
      <c r="K106" s="35">
        <f t="shared" si="22"/>
        <v>7.178078098522037E-10</v>
      </c>
      <c r="L106" s="36">
        <f t="shared" si="23"/>
        <v>0.9046221073066667</v>
      </c>
      <c r="M106" s="37">
        <f t="shared" si="24"/>
        <v>0.8731308334282526</v>
      </c>
      <c r="N106" s="37">
        <f t="shared" si="25"/>
        <v>0.87313297951650437</v>
      </c>
    </row>
    <row r="107" spans="1:14">
      <c r="A107" s="22">
        <v>2.1</v>
      </c>
      <c r="B107" s="23">
        <f t="shared" si="13"/>
        <v>0.30901699437494717</v>
      </c>
      <c r="C107" s="23">
        <f t="shared" si="14"/>
        <v>2.1</v>
      </c>
      <c r="D107" s="3">
        <f t="shared" si="15"/>
        <v>-1.5435000000000001</v>
      </c>
      <c r="E107" s="3">
        <f t="shared" si="16"/>
        <v>0.34034175000000005</v>
      </c>
      <c r="F107" s="3">
        <f t="shared" si="17"/>
        <v>-3.5735883750000003E-2</v>
      </c>
      <c r="G107" s="3">
        <f t="shared" si="18"/>
        <v>2.1888228796875004E-3</v>
      </c>
      <c r="H107" s="3">
        <f t="shared" si="19"/>
        <v>-8.7751899085653428E-5</v>
      </c>
      <c r="I107" s="35">
        <f t="shared" si="20"/>
        <v>2.4806786856905871E-6</v>
      </c>
      <c r="J107" s="35">
        <f t="shared" si="21"/>
        <v>-5.2094252399502339E-8</v>
      </c>
      <c r="K107" s="35">
        <f t="shared" si="22"/>
        <v>8.446163716242842E-10</v>
      </c>
      <c r="L107" s="36">
        <f t="shared" si="23"/>
        <v>0.8968417500000001</v>
      </c>
      <c r="M107" s="37">
        <f t="shared" si="24"/>
        <v>0.86320693723060193</v>
      </c>
      <c r="N107" s="37">
        <f t="shared" si="25"/>
        <v>0.86320936665965164</v>
      </c>
    </row>
    <row r="108" spans="1:14">
      <c r="A108" s="22">
        <v>2.12</v>
      </c>
      <c r="B108" s="23">
        <f t="shared" si="13"/>
        <v>0.3681245526846782</v>
      </c>
      <c r="C108" s="23">
        <f t="shared" si="14"/>
        <v>2.12</v>
      </c>
      <c r="D108" s="3">
        <f t="shared" si="15"/>
        <v>-1.5880213333333337</v>
      </c>
      <c r="E108" s="3">
        <f t="shared" si="16"/>
        <v>0.35686015402666682</v>
      </c>
      <c r="F108" s="3">
        <f t="shared" si="17"/>
        <v>-3.818743514898694E-2</v>
      </c>
      <c r="G108" s="3">
        <f t="shared" si="18"/>
        <v>2.3837445629667623E-3</v>
      </c>
      <c r="H108" s="3">
        <f t="shared" si="19"/>
        <v>-9.7395468761798365E-5</v>
      </c>
      <c r="I108" s="35">
        <f t="shared" si="20"/>
        <v>2.8059884282245297E-6</v>
      </c>
      <c r="J108" s="35">
        <f t="shared" si="21"/>
        <v>-6.0053497103868227E-8</v>
      </c>
      <c r="K108" s="35">
        <f t="shared" si="22"/>
        <v>9.9229572567509318E-10</v>
      </c>
      <c r="L108" s="36">
        <f t="shared" si="23"/>
        <v>0.8888388206933332</v>
      </c>
      <c r="M108" s="37">
        <f t="shared" si="24"/>
        <v>0.85293773463855127</v>
      </c>
      <c r="N108" s="37">
        <f t="shared" si="25"/>
        <v>0.85294048156577817</v>
      </c>
    </row>
    <row r="109" spans="1:14">
      <c r="A109" s="22">
        <v>2.14</v>
      </c>
      <c r="B109" s="23">
        <f t="shared" si="13"/>
        <v>0.42577929156507255</v>
      </c>
      <c r="C109" s="23">
        <f t="shared" si="14"/>
        <v>2.14</v>
      </c>
      <c r="D109" s="3">
        <f t="shared" si="15"/>
        <v>-1.6333906666666669</v>
      </c>
      <c r="E109" s="3">
        <f t="shared" si="16"/>
        <v>0.37401379485333336</v>
      </c>
      <c r="F109" s="3">
        <f t="shared" si="17"/>
        <v>-4.0781751783579179E-2</v>
      </c>
      <c r="G109" s="3">
        <f t="shared" si="18"/>
        <v>2.5939459787233227E-3</v>
      </c>
      <c r="H109" s="3">
        <f t="shared" si="19"/>
        <v>-1.0799304549237572E-4</v>
      </c>
      <c r="I109" s="35">
        <f t="shared" si="20"/>
        <v>3.1702881483133575E-6</v>
      </c>
      <c r="J109" s="35">
        <f t="shared" si="21"/>
        <v>-6.9136436209599306E-8</v>
      </c>
      <c r="K109" s="35">
        <f t="shared" si="22"/>
        <v>1.1640339090642681E-9</v>
      </c>
      <c r="L109" s="36">
        <f t="shared" si="23"/>
        <v>0.88062312818666655</v>
      </c>
      <c r="M109" s="37">
        <f t="shared" si="24"/>
        <v>0.84232732933631838</v>
      </c>
      <c r="N109" s="37">
        <f t="shared" si="25"/>
        <v>0.84233043165206434</v>
      </c>
    </row>
    <row r="110" spans="1:14">
      <c r="A110" s="22">
        <v>2.16</v>
      </c>
      <c r="B110" s="23">
        <f t="shared" si="13"/>
        <v>0.48175367410171566</v>
      </c>
      <c r="C110" s="23">
        <f t="shared" si="14"/>
        <v>2.16</v>
      </c>
      <c r="D110" s="3">
        <f t="shared" si="15"/>
        <v>-1.6796160000000002</v>
      </c>
      <c r="E110" s="3">
        <f t="shared" si="16"/>
        <v>0.39182082048000011</v>
      </c>
      <c r="F110" s="3">
        <f t="shared" si="17"/>
        <v>-4.3525695715035444E-2</v>
      </c>
      <c r="G110" s="3">
        <f t="shared" si="18"/>
        <v>2.8204650823342972E-3</v>
      </c>
      <c r="H110" s="3">
        <f t="shared" si="19"/>
        <v>-1.1962874443762633E-4</v>
      </c>
      <c r="I110" s="35">
        <f t="shared" si="20"/>
        <v>3.5778196797960862E-6</v>
      </c>
      <c r="J110" s="35">
        <f t="shared" si="21"/>
        <v>-7.9488930943126786E-8</v>
      </c>
      <c r="K110" s="35">
        <f t="shared" si="22"/>
        <v>1.3634689566479864E-9</v>
      </c>
      <c r="L110" s="36">
        <f t="shared" si="23"/>
        <v>0.87220482048000003</v>
      </c>
      <c r="M110" s="37">
        <f t="shared" si="24"/>
        <v>0.83137996110286128</v>
      </c>
      <c r="N110" s="37">
        <f t="shared" si="25"/>
        <v>0.83138346079707903</v>
      </c>
    </row>
    <row r="111" spans="1:14">
      <c r="A111" s="22">
        <v>2.1800000000000002</v>
      </c>
      <c r="B111" s="23">
        <f t="shared" si="13"/>
        <v>0.53582679497899666</v>
      </c>
      <c r="C111" s="23">
        <f t="shared" si="14"/>
        <v>2.1800000000000002</v>
      </c>
      <c r="D111" s="3">
        <f t="shared" si="15"/>
        <v>-1.7267053333333335</v>
      </c>
      <c r="E111" s="3">
        <f t="shared" si="16"/>
        <v>0.41029972130666681</v>
      </c>
      <c r="F111" s="3">
        <f t="shared" si="17"/>
        <v>-4.6426390369947695E-2</v>
      </c>
      <c r="G111" s="3">
        <f t="shared" si="18"/>
        <v>3.0643996888074926E-3</v>
      </c>
      <c r="H111" s="3">
        <f t="shared" si="19"/>
        <v>-1.3239320982807935E-4</v>
      </c>
      <c r="I111" s="35">
        <f t="shared" si="20"/>
        <v>4.0332403229933623E-6</v>
      </c>
      <c r="J111" s="35">
        <f t="shared" si="21"/>
        <v>-9.1274149099969778E-8</v>
      </c>
      <c r="K111" s="35">
        <f t="shared" si="22"/>
        <v>1.5947473021422661E-9</v>
      </c>
      <c r="L111" s="36">
        <f t="shared" si="23"/>
        <v>0.86359438797333343</v>
      </c>
      <c r="M111" s="37">
        <f t="shared" si="24"/>
        <v>0.82010000408236516</v>
      </c>
      <c r="N111" s="37">
        <f t="shared" si="25"/>
        <v>0.82010394764328631</v>
      </c>
    </row>
    <row r="112" spans="1:14">
      <c r="A112" s="22">
        <v>2.2000000000000002</v>
      </c>
      <c r="B112" s="23">
        <f t="shared" si="13"/>
        <v>0.58778525229247358</v>
      </c>
      <c r="C112" s="23">
        <f t="shared" si="14"/>
        <v>2.2000000000000002</v>
      </c>
      <c r="D112" s="3">
        <f t="shared" si="15"/>
        <v>-1.7746666666666673</v>
      </c>
      <c r="E112" s="3">
        <f t="shared" si="16"/>
        <v>0.42946933333333348</v>
      </c>
      <c r="F112" s="3">
        <f t="shared" si="17"/>
        <v>-4.9491227936507967E-2</v>
      </c>
      <c r="G112" s="3">
        <f t="shared" si="18"/>
        <v>3.3269103223985911E-3</v>
      </c>
      <c r="H112" s="3">
        <f t="shared" si="19"/>
        <v>-1.4638405418553805E-4</v>
      </c>
      <c r="I112" s="35">
        <f t="shared" si="20"/>
        <v>4.5416591170384882E-6</v>
      </c>
      <c r="J112" s="35">
        <f t="shared" si="21"/>
        <v>-1.0467442917364898E-7</v>
      </c>
      <c r="K112" s="35">
        <f t="shared" si="22"/>
        <v>1.8625891073546363E-9</v>
      </c>
      <c r="L112" s="36">
        <f t="shared" si="23"/>
        <v>0.85480266666666638</v>
      </c>
      <c r="M112" s="37">
        <f t="shared" si="24"/>
        <v>0.8084919649983715</v>
      </c>
      <c r="N112" s="37">
        <f t="shared" si="25"/>
        <v>0.80849640384564847</v>
      </c>
    </row>
    <row r="113" spans="1:14">
      <c r="A113" s="22">
        <v>2.2200000000000002</v>
      </c>
      <c r="B113" s="23">
        <f t="shared" si="13"/>
        <v>0.63742398974868986</v>
      </c>
      <c r="C113" s="23">
        <f t="shared" si="14"/>
        <v>2.2200000000000002</v>
      </c>
      <c r="D113" s="3">
        <f t="shared" si="15"/>
        <v>-1.8235080000000004</v>
      </c>
      <c r="E113" s="3">
        <f t="shared" si="16"/>
        <v>0.44934884136000014</v>
      </c>
      <c r="F113" s="3">
        <f t="shared" si="17"/>
        <v>-5.2727876899014876E-2</v>
      </c>
      <c r="G113" s="3">
        <f t="shared" si="18"/>
        <v>3.6092231737375694E-3</v>
      </c>
      <c r="H113" s="3">
        <f t="shared" si="19"/>
        <v>-1.6170632263134765E-4</v>
      </c>
      <c r="I113" s="35">
        <f t="shared" si="20"/>
        <v>5.108675900361114E-6</v>
      </c>
      <c r="J113" s="35">
        <f t="shared" si="21"/>
        <v>-1.1989332527304625E-7</v>
      </c>
      <c r="K113" s="35">
        <f t="shared" si="22"/>
        <v>2.1723612657194166E-9</v>
      </c>
      <c r="L113" s="36">
        <f t="shared" si="23"/>
        <v>0.84584084136000004</v>
      </c>
      <c r="M113" s="37">
        <f t="shared" si="24"/>
        <v>0.79656048131209134</v>
      </c>
      <c r="N113" s="37">
        <f t="shared" si="25"/>
        <v>0.79656547226702767</v>
      </c>
    </row>
    <row r="114" spans="1:14">
      <c r="A114" s="22">
        <v>2.2400000000000002</v>
      </c>
      <c r="B114" s="23">
        <f t="shared" si="13"/>
        <v>0.68454710592868928</v>
      </c>
      <c r="C114" s="23">
        <f t="shared" si="14"/>
        <v>2.2400000000000002</v>
      </c>
      <c r="D114" s="3">
        <f t="shared" si="15"/>
        <v>-1.8732373333333339</v>
      </c>
      <c r="E114" s="3">
        <f t="shared" si="16"/>
        <v>0.46995778218666678</v>
      </c>
      <c r="F114" s="3">
        <f t="shared" si="17"/>
        <v>-5.6144289711900469E-2</v>
      </c>
      <c r="G114" s="3">
        <f t="shared" si="18"/>
        <v>3.9126331674782201E-3</v>
      </c>
      <c r="H114" s="3">
        <f t="shared" si="19"/>
        <v>-1.7847298346489746E-4</v>
      </c>
      <c r="I114" s="35">
        <f t="shared" si="20"/>
        <v>5.7404233450863436E-6</v>
      </c>
      <c r="J114" s="35">
        <f t="shared" si="21"/>
        <v>-1.3715784845859636E-7</v>
      </c>
      <c r="K114" s="35">
        <f t="shared" si="22"/>
        <v>2.5301588986244606E-9</v>
      </c>
      <c r="L114" s="36">
        <f t="shared" si="23"/>
        <v>0.83672044885333308</v>
      </c>
      <c r="M114" s="37">
        <f t="shared" si="24"/>
        <v>0.78431031932544604</v>
      </c>
      <c r="N114" s="37">
        <f t="shared" si="25"/>
        <v>0.7843159251211016</v>
      </c>
    </row>
    <row r="115" spans="1:14">
      <c r="A115" s="22">
        <v>2.2599999999999998</v>
      </c>
      <c r="B115" s="23">
        <f t="shared" si="13"/>
        <v>0.72896862742141055</v>
      </c>
      <c r="C115" s="23">
        <f t="shared" si="14"/>
        <v>2.2599999999999998</v>
      </c>
      <c r="D115" s="3">
        <f t="shared" si="15"/>
        <v>-1.9238626666666658</v>
      </c>
      <c r="E115" s="3">
        <f t="shared" si="16"/>
        <v>0.49131604781333305</v>
      </c>
      <c r="F115" s="3">
        <f t="shared" si="17"/>
        <v>-5.9748710614556645E-2</v>
      </c>
      <c r="G115" s="3">
        <f t="shared" si="18"/>
        <v>4.2385071435404095E-3</v>
      </c>
      <c r="H115" s="3">
        <f t="shared" si="19"/>
        <v>-1.9680544623951809E-4</v>
      </c>
      <c r="I115" s="35">
        <f t="shared" si="20"/>
        <v>6.4436121616215545E-6</v>
      </c>
      <c r="J115" s="35">
        <f t="shared" si="21"/>
        <v>-1.5672092131761067E-7</v>
      </c>
      <c r="K115" s="35">
        <f t="shared" si="22"/>
        <v>2.9428962416243681E-9</v>
      </c>
      <c r="L115" s="36">
        <f t="shared" si="23"/>
        <v>0.827453381146667</v>
      </c>
      <c r="M115" s="37">
        <f t="shared" si="24"/>
        <v>0.77174637222941123</v>
      </c>
      <c r="N115" s="37">
        <f t="shared" si="25"/>
        <v>0.77175266206354776</v>
      </c>
    </row>
    <row r="116" spans="1:14">
      <c r="A116" s="22">
        <v>2.2799999999999998</v>
      </c>
      <c r="B116" s="23">
        <f t="shared" si="13"/>
        <v>0.7705132427757887</v>
      </c>
      <c r="C116" s="23">
        <f t="shared" si="14"/>
        <v>2.2799999999999998</v>
      </c>
      <c r="D116" s="3">
        <f t="shared" si="15"/>
        <v>-1.9753919999999996</v>
      </c>
      <c r="E116" s="3">
        <f t="shared" si="16"/>
        <v>0.5134438886399999</v>
      </c>
      <c r="F116" s="3">
        <f t="shared" si="17"/>
        <v>-6.3549683588242256E-2</v>
      </c>
      <c r="G116" s="3">
        <f t="shared" si="18"/>
        <v>4.5882871550710913E-3</v>
      </c>
      <c r="H116" s="3">
        <f t="shared" si="19"/>
        <v>-2.1683410860837783E-4</v>
      </c>
      <c r="I116" s="35">
        <f t="shared" si="20"/>
        <v>7.2255796807037894E-6</v>
      </c>
      <c r="J116" s="35">
        <f t="shared" si="21"/>
        <v>-1.7886406386747889E-7</v>
      </c>
      <c r="K116" s="35">
        <f t="shared" si="22"/>
        <v>3.4184079029731706E-9</v>
      </c>
      <c r="L116" s="36">
        <f t="shared" si="23"/>
        <v>0.81805188864000011</v>
      </c>
      <c r="M116" s="37">
        <f t="shared" si="24"/>
        <v>0.75887365809822049</v>
      </c>
      <c r="N116" s="37">
        <f t="shared" si="25"/>
        <v>0.75888070823224518</v>
      </c>
    </row>
    <row r="117" spans="1:14">
      <c r="A117" s="22">
        <v>2.2999999999999998</v>
      </c>
      <c r="B117" s="23">
        <f t="shared" si="13"/>
        <v>0.80901699437494679</v>
      </c>
      <c r="C117" s="23">
        <f t="shared" si="14"/>
        <v>2.2999999999999998</v>
      </c>
      <c r="D117" s="3">
        <f t="shared" si="15"/>
        <v>-2.0278333333333327</v>
      </c>
      <c r="E117" s="3">
        <f t="shared" si="16"/>
        <v>0.53636191666666655</v>
      </c>
      <c r="F117" s="3">
        <f t="shared" si="17"/>
        <v>-6.7556060456349168E-2</v>
      </c>
      <c r="G117" s="3">
        <f t="shared" si="18"/>
        <v>4.9634938863067643E-3</v>
      </c>
      <c r="H117" s="3">
        <f t="shared" si="19"/>
        <v>-2.3869893325966163E-4</v>
      </c>
      <c r="I117" s="35">
        <f t="shared" si="20"/>
        <v>8.0943420316898061E-6</v>
      </c>
      <c r="J117" s="35">
        <f t="shared" si="21"/>
        <v>-2.0390033022685268E-7</v>
      </c>
      <c r="K117" s="35">
        <f t="shared" si="22"/>
        <v>3.9655615694854799E-9</v>
      </c>
      <c r="L117" s="36">
        <f t="shared" si="23"/>
        <v>0.80852858333333366</v>
      </c>
      <c r="M117" s="37">
        <f t="shared" si="24"/>
        <v>0.74569731783003157</v>
      </c>
      <c r="N117" s="37">
        <f t="shared" si="25"/>
        <v>0.74570521223729458</v>
      </c>
    </row>
    <row r="118" spans="1:14">
      <c r="A118" s="22">
        <v>2.3199999999999998</v>
      </c>
      <c r="B118" s="23">
        <f t="shared" si="13"/>
        <v>0.84432792550201474</v>
      </c>
      <c r="C118" s="23">
        <f t="shared" si="14"/>
        <v>2.3199999999999998</v>
      </c>
      <c r="D118" s="3">
        <f t="shared" si="15"/>
        <v>-2.0811946666666663</v>
      </c>
      <c r="E118" s="3">
        <f t="shared" si="16"/>
        <v>0.56009110869333323</v>
      </c>
      <c r="F118" s="3">
        <f t="shared" si="17"/>
        <v>-7.1777009129309441E-2</v>
      </c>
      <c r="G118" s="3">
        <f t="shared" si="18"/>
        <v>5.3657301935777094E-3</v>
      </c>
      <c r="H118" s="3">
        <f t="shared" si="19"/>
        <v>-2.6255005630829696E-4</v>
      </c>
      <c r="I118" s="35">
        <f t="shared" si="20"/>
        <v>9.058650147908829E-6</v>
      </c>
      <c r="J118" s="35">
        <f t="shared" si="21"/>
        <v>-2.3217751693383084E-7</v>
      </c>
      <c r="K118" s="35">
        <f t="shared" si="22"/>
        <v>4.5943833350906289E-9</v>
      </c>
      <c r="L118" s="36">
        <f t="shared" si="23"/>
        <v>0.79889644202666676</v>
      </c>
      <c r="M118" s="37">
        <f t="shared" si="24"/>
        <v>0.73222261303462677</v>
      </c>
      <c r="N118" s="37">
        <f t="shared" si="25"/>
        <v>0.73223144410164109</v>
      </c>
    </row>
    <row r="119" spans="1:14">
      <c r="A119" s="22">
        <v>2.34</v>
      </c>
      <c r="B119" s="23">
        <f t="shared" si="13"/>
        <v>0.87630668004386314</v>
      </c>
      <c r="C119" s="23">
        <f t="shared" si="14"/>
        <v>2.34</v>
      </c>
      <c r="D119" s="3">
        <f t="shared" si="15"/>
        <v>-2.1354839999999995</v>
      </c>
      <c r="E119" s="3">
        <f t="shared" si="16"/>
        <v>0.58465280951999976</v>
      </c>
      <c r="F119" s="3">
        <f t="shared" si="17"/>
        <v>-7.6222021995421677E-2</v>
      </c>
      <c r="G119" s="3">
        <f t="shared" si="18"/>
        <v>5.7966847727518173E-3</v>
      </c>
      <c r="H119" s="3">
        <f t="shared" si="19"/>
        <v>-2.8854842856072593E-4</v>
      </c>
      <c r="I119" s="35">
        <f t="shared" si="20"/>
        <v>1.0128049842481476E-5</v>
      </c>
      <c r="J119" s="35">
        <f t="shared" si="21"/>
        <v>-2.6408166532138841E-7</v>
      </c>
      <c r="K119" s="35">
        <f t="shared" si="22"/>
        <v>5.3161969361536552E-9</v>
      </c>
      <c r="L119" s="36">
        <f t="shared" si="23"/>
        <v>0.78916880952000013</v>
      </c>
      <c r="M119" s="37">
        <f t="shared" si="24"/>
        <v>0.71845492386876952</v>
      </c>
      <c r="N119" s="37">
        <f t="shared" si="25"/>
        <v>0.7184647931531436</v>
      </c>
    </row>
    <row r="120" spans="1:14">
      <c r="A120" s="22">
        <v>2.36</v>
      </c>
      <c r="B120" s="23">
        <f t="shared" si="13"/>
        <v>0.90482705246601935</v>
      </c>
      <c r="C120" s="23">
        <f t="shared" si="14"/>
        <v>2.36</v>
      </c>
      <c r="D120" s="3">
        <f t="shared" si="15"/>
        <v>-2.190709333333333</v>
      </c>
      <c r="E120" s="3">
        <f t="shared" si="16"/>
        <v>0.61006873514666649</v>
      </c>
      <c r="F120" s="3">
        <f t="shared" si="17"/>
        <v>-8.0900924458877949E-2</v>
      </c>
      <c r="G120" s="3">
        <f t="shared" si="18"/>
        <v>6.2581359564745356E-3</v>
      </c>
      <c r="H120" s="3">
        <f t="shared" si="19"/>
        <v>-3.1686649111982332E-4</v>
      </c>
      <c r="I120" s="35">
        <f t="shared" si="20"/>
        <v>1.1312946211160049E-5</v>
      </c>
      <c r="J120" s="35">
        <f t="shared" si="21"/>
        <v>-3.0004088198893818E-7</v>
      </c>
      <c r="K120" s="35">
        <f t="shared" si="22"/>
        <v>6.1437782953146686E-9</v>
      </c>
      <c r="L120" s="36">
        <f t="shared" si="23"/>
        <v>0.77935940181333341</v>
      </c>
      <c r="M120" s="37">
        <f t="shared" si="24"/>
        <v>0.7043997468198101</v>
      </c>
      <c r="N120" s="37">
        <f t="shared" si="25"/>
        <v>0.70441076586891749</v>
      </c>
    </row>
    <row r="121" spans="1:14">
      <c r="A121" s="22">
        <v>2.38</v>
      </c>
      <c r="B121" s="23">
        <f t="shared" si="13"/>
        <v>0.92977648588825113</v>
      </c>
      <c r="C121" s="23">
        <f t="shared" si="14"/>
        <v>2.38</v>
      </c>
      <c r="D121" s="3">
        <f t="shared" si="15"/>
        <v>-2.2468786666666665</v>
      </c>
      <c r="E121" s="3">
        <f t="shared" si="16"/>
        <v>0.6363609759733333</v>
      </c>
      <c r="F121" s="3">
        <f t="shared" si="17"/>
        <v>-8.5823883626270206E-2</v>
      </c>
      <c r="G121" s="3">
        <f t="shared" si="18"/>
        <v>6.7519556446200687E-3</v>
      </c>
      <c r="H121" s="3">
        <f t="shared" si="19"/>
        <v>-3.4768888684896289E-4</v>
      </c>
      <c r="I121" s="35">
        <f t="shared" si="20"/>
        <v>1.2624672632482469E-5</v>
      </c>
      <c r="J121" s="35">
        <f t="shared" si="21"/>
        <v>-3.4052950314016049E-7</v>
      </c>
      <c r="K121" s="35">
        <f t="shared" si="22"/>
        <v>7.0915269028938422E-9</v>
      </c>
      <c r="L121" s="36">
        <f t="shared" si="23"/>
        <v>0.76948230930666672</v>
      </c>
      <c r="M121" s="37">
        <f t="shared" si="24"/>
        <v>0.69006269243816754</v>
      </c>
      <c r="N121" s="37">
        <f t="shared" si="25"/>
        <v>0.69007498367282383</v>
      </c>
    </row>
    <row r="122" spans="1:14">
      <c r="A122" s="22">
        <v>2.4</v>
      </c>
      <c r="B122" s="23">
        <f t="shared" si="13"/>
        <v>0.95105651629515353</v>
      </c>
      <c r="C122" s="23">
        <f t="shared" si="14"/>
        <v>2.4</v>
      </c>
      <c r="D122" s="3">
        <f t="shared" si="15"/>
        <v>-2.3039999999999998</v>
      </c>
      <c r="E122" s="3">
        <f t="shared" si="16"/>
        <v>0.66355199999999992</v>
      </c>
      <c r="F122" s="3">
        <f t="shared" si="17"/>
        <v>-9.100141714285713E-2</v>
      </c>
      <c r="G122" s="3">
        <f t="shared" si="18"/>
        <v>7.2801133714285706E-3</v>
      </c>
      <c r="H122" s="3">
        <f t="shared" si="19"/>
        <v>-3.8121320926753238E-4</v>
      </c>
      <c r="I122" s="35">
        <f t="shared" si="20"/>
        <v>1.4075564649878119E-5</v>
      </c>
      <c r="J122" s="35">
        <f t="shared" si="21"/>
        <v>-3.8607263039665698E-7</v>
      </c>
      <c r="K122" s="35">
        <f t="shared" si="22"/>
        <v>8.1756557025174408E-9</v>
      </c>
      <c r="L122" s="36">
        <f t="shared" si="23"/>
        <v>0.759552</v>
      </c>
      <c r="M122" s="37">
        <f t="shared" si="24"/>
        <v>0.67544948301930385</v>
      </c>
      <c r="N122" s="37">
        <f t="shared" si="25"/>
        <v>0.67546318068697897</v>
      </c>
    </row>
    <row r="123" spans="1:14">
      <c r="A123" s="22">
        <v>2.42</v>
      </c>
      <c r="B123" s="23">
        <f t="shared" si="13"/>
        <v>0.96858316112863097</v>
      </c>
      <c r="C123" s="23">
        <f t="shared" si="14"/>
        <v>2.42</v>
      </c>
      <c r="D123" s="3">
        <f t="shared" si="15"/>
        <v>-2.3620813333333333</v>
      </c>
      <c r="E123" s="3">
        <f t="shared" si="16"/>
        <v>0.6916646560266666</v>
      </c>
      <c r="F123" s="3">
        <f t="shared" si="17"/>
        <v>-9.6444402179870714E-2</v>
      </c>
      <c r="G123" s="3">
        <f t="shared" si="18"/>
        <v>7.8446805128638171E-3</v>
      </c>
      <c r="H123" s="3">
        <f t="shared" si="19"/>
        <v>-4.1765079050486956E-4</v>
      </c>
      <c r="I123" s="35">
        <f t="shared" si="20"/>
        <v>1.5679039035337934E-5</v>
      </c>
      <c r="J123" s="35">
        <f t="shared" si="21"/>
        <v>-4.3725106765025277E-7</v>
      </c>
      <c r="K123" s="35">
        <f t="shared" si="22"/>
        <v>9.4144012962755147E-9</v>
      </c>
      <c r="L123" s="36">
        <f t="shared" si="23"/>
        <v>0.74958332269333328</v>
      </c>
      <c r="M123" s="37">
        <f t="shared" si="24"/>
        <v>0.66056595023582154</v>
      </c>
      <c r="N123" s="37">
        <f t="shared" si="25"/>
        <v>0.66058120143819044</v>
      </c>
    </row>
    <row r="124" spans="1:14">
      <c r="A124" s="22">
        <v>2.44</v>
      </c>
      <c r="B124" s="23">
        <f t="shared" si="13"/>
        <v>0.98228725072868861</v>
      </c>
      <c r="C124" s="23">
        <f t="shared" si="14"/>
        <v>2.44</v>
      </c>
      <c r="D124" s="3">
        <f t="shared" si="15"/>
        <v>-2.4211306666666665</v>
      </c>
      <c r="E124" s="3">
        <f t="shared" si="16"/>
        <v>0.72072217685333329</v>
      </c>
      <c r="F124" s="3">
        <f t="shared" si="17"/>
        <v>-0.10216408457414297</v>
      </c>
      <c r="G124" s="3">
        <f t="shared" si="18"/>
        <v>8.4478346377863528E-3</v>
      </c>
      <c r="H124" s="3">
        <f t="shared" si="19"/>
        <v>-4.5722752999568026E-4</v>
      </c>
      <c r="I124" s="35">
        <f t="shared" si="20"/>
        <v>1.744967834988642E-5</v>
      </c>
      <c r="J124" s="35">
        <f t="shared" si="21"/>
        <v>-4.947066905899229E-7</v>
      </c>
      <c r="K124" s="35">
        <f t="shared" si="22"/>
        <v>1.0828256445206486E-8</v>
      </c>
      <c r="L124" s="36">
        <f t="shared" si="23"/>
        <v>0.73959151018666669</v>
      </c>
      <c r="M124" s="37">
        <f t="shared" si="24"/>
        <v>0.64541803272031439</v>
      </c>
      <c r="N124" s="37">
        <f t="shared" si="25"/>
        <v>0.64543499852023012</v>
      </c>
    </row>
    <row r="125" spans="1:14">
      <c r="A125" s="22">
        <v>2.46</v>
      </c>
      <c r="B125" s="23">
        <f t="shared" si="13"/>
        <v>0.99211470131447776</v>
      </c>
      <c r="C125" s="23">
        <f t="shared" si="14"/>
        <v>2.46</v>
      </c>
      <c r="D125" s="3">
        <f t="shared" si="15"/>
        <v>-2.4811559999999999</v>
      </c>
      <c r="E125" s="3">
        <f t="shared" si="16"/>
        <v>0.75074818247999997</v>
      </c>
      <c r="F125" s="3">
        <f t="shared" si="17"/>
        <v>-0.10817208812133255</v>
      </c>
      <c r="G125" s="3">
        <f t="shared" si="18"/>
        <v>9.0918640065980015E-3</v>
      </c>
      <c r="H125" s="3">
        <f t="shared" si="19"/>
        <v>-5.0018476565753139E-4</v>
      </c>
      <c r="I125" s="35">
        <f t="shared" si="20"/>
        <v>1.9403321332391777E-5</v>
      </c>
      <c r="J125" s="35">
        <f t="shared" si="21"/>
        <v>-5.5914828273858127E-7</v>
      </c>
      <c r="K125" s="35">
        <f t="shared" si="22"/>
        <v>1.2440227014047053E-8</v>
      </c>
      <c r="L125" s="36">
        <f t="shared" si="23"/>
        <v>0.72959218248000002</v>
      </c>
      <c r="M125" s="37">
        <f t="shared" si="24"/>
        <v>0.63001177359960792</v>
      </c>
      <c r="N125" s="37">
        <f t="shared" si="25"/>
        <v>0.63003063021288452</v>
      </c>
    </row>
    <row r="126" spans="1:14">
      <c r="A126" s="22">
        <v>2.48</v>
      </c>
      <c r="B126" s="23">
        <f t="shared" si="13"/>
        <v>0.99802672842827156</v>
      </c>
      <c r="C126" s="23">
        <f t="shared" si="14"/>
        <v>2.48</v>
      </c>
      <c r="D126" s="3">
        <f t="shared" si="15"/>
        <v>-2.5421653333333336</v>
      </c>
      <c r="E126" s="3">
        <f t="shared" si="16"/>
        <v>0.78176668330666677</v>
      </c>
      <c r="F126" s="3">
        <f t="shared" si="17"/>
        <v>-0.11448042402403151</v>
      </c>
      <c r="G126" s="3">
        <f t="shared" si="18"/>
        <v>9.7791722210750463E-3</v>
      </c>
      <c r="H126" s="3">
        <f t="shared" si="19"/>
        <v>-5.4678018934999973E-4</v>
      </c>
      <c r="I126" s="35">
        <f t="shared" si="20"/>
        <v>2.155715946524512E-5</v>
      </c>
      <c r="J126" s="35">
        <f t="shared" si="21"/>
        <v>-6.3135787416687425E-7</v>
      </c>
      <c r="K126" s="35">
        <f t="shared" si="22"/>
        <v>1.4276115695867436E-8</v>
      </c>
      <c r="L126" s="36">
        <f t="shared" si="23"/>
        <v>0.71960134997333314</v>
      </c>
      <c r="M126" s="37">
        <f t="shared" si="24"/>
        <v>0.61435331798102677</v>
      </c>
      <c r="N126" s="37">
        <f t="shared" si="25"/>
        <v>0.61437425805873358</v>
      </c>
    </row>
    <row r="127" spans="1:14">
      <c r="A127" s="22">
        <v>2.5</v>
      </c>
      <c r="B127" s="23">
        <f t="shared" si="13"/>
        <v>1</v>
      </c>
      <c r="C127" s="23">
        <f t="shared" si="14"/>
        <v>2.5</v>
      </c>
      <c r="D127" s="3">
        <f t="shared" si="15"/>
        <v>-2.6041666666666665</v>
      </c>
      <c r="E127" s="3">
        <f t="shared" si="16"/>
        <v>0.81380208333333337</v>
      </c>
      <c r="F127" s="3">
        <f t="shared" si="17"/>
        <v>-0.12110150049603174</v>
      </c>
      <c r="G127" s="3">
        <f t="shared" si="18"/>
        <v>1.0512283029169423E-2</v>
      </c>
      <c r="H127" s="3">
        <f t="shared" si="19"/>
        <v>-5.972888084755354E-4</v>
      </c>
      <c r="I127" s="35">
        <f t="shared" si="20"/>
        <v>2.3929840083154463E-5</v>
      </c>
      <c r="J127" s="35">
        <f t="shared" si="21"/>
        <v>-7.1219762152245425E-7</v>
      </c>
      <c r="K127" s="35">
        <f t="shared" si="22"/>
        <v>1.6364835053365215E-8</v>
      </c>
      <c r="L127" s="36">
        <f t="shared" si="23"/>
        <v>0.70963541666666685</v>
      </c>
      <c r="M127" s="37">
        <f t="shared" si="24"/>
        <v>0.59844891039132897</v>
      </c>
      <c r="N127" s="37">
        <f t="shared" si="25"/>
        <v>0.59847214439862562</v>
      </c>
    </row>
    <row r="128" spans="1:14">
      <c r="A128" s="22">
        <v>2.52</v>
      </c>
      <c r="B128" s="23">
        <f t="shared" si="13"/>
        <v>0.99802672842827156</v>
      </c>
      <c r="C128" s="23">
        <f t="shared" si="14"/>
        <v>2.52</v>
      </c>
      <c r="D128" s="3">
        <f t="shared" si="15"/>
        <v>-2.6671680000000002</v>
      </c>
      <c r="E128" s="3">
        <f t="shared" si="16"/>
        <v>0.84687918336000012</v>
      </c>
      <c r="F128" s="3">
        <f t="shared" si="17"/>
        <v>-0.12804813252403202</v>
      </c>
      <c r="G128" s="3">
        <f t="shared" si="18"/>
        <v>1.1293845288619627E-2</v>
      </c>
      <c r="H128" s="3">
        <f t="shared" si="19"/>
        <v>-6.5200395564409149E-4</v>
      </c>
      <c r="I128" s="35">
        <f t="shared" si="20"/>
        <v>2.6541576409757942E-5</v>
      </c>
      <c r="J128" s="35">
        <f t="shared" si="21"/>
        <v>-8.0261727063108033E-7</v>
      </c>
      <c r="K128" s="35">
        <f t="shared" si="22"/>
        <v>1.8738752630204458E-8</v>
      </c>
      <c r="L128" s="36">
        <f t="shared" si="23"/>
        <v>0.69971118335999993</v>
      </c>
      <c r="M128" s="37">
        <f t="shared" si="24"/>
        <v>0.58230489216894343</v>
      </c>
      <c r="N128" s="37">
        <f t="shared" si="25"/>
        <v>0.58233064986683525</v>
      </c>
    </row>
    <row r="129" spans="1:14">
      <c r="A129" s="22">
        <v>2.54</v>
      </c>
      <c r="B129" s="23">
        <f t="shared" si="13"/>
        <v>0.99211470131447788</v>
      </c>
      <c r="C129" s="23">
        <f t="shared" si="14"/>
        <v>2.54</v>
      </c>
      <c r="D129" s="3">
        <f t="shared" si="15"/>
        <v>-2.7311773333333331</v>
      </c>
      <c r="E129" s="3">
        <f t="shared" si="16"/>
        <v>0.88102318418666659</v>
      </c>
      <c r="F129" s="3">
        <f t="shared" si="17"/>
        <v>-0.13533355178806425</v>
      </c>
      <c r="G129" s="3">
        <f t="shared" si="18"/>
        <v>1.2126638093276045E-2</v>
      </c>
      <c r="H129" s="3">
        <f t="shared" si="19"/>
        <v>-7.1123834838708849E-4</v>
      </c>
      <c r="I129" s="35">
        <f t="shared" si="20"/>
        <v>2.9414264925988075E-5</v>
      </c>
      <c r="J129" s="35">
        <f t="shared" si="21"/>
        <v>-9.0366224569764129E-7</v>
      </c>
      <c r="K129" s="35">
        <f t="shared" si="22"/>
        <v>2.1434071118907731E-8</v>
      </c>
      <c r="L129" s="36">
        <f t="shared" si="23"/>
        <v>0.6898458508533335</v>
      </c>
      <c r="M129" s="37">
        <f t="shared" si="24"/>
        <v>0.56592769881015825</v>
      </c>
      <c r="N129" s="37">
        <f t="shared" si="25"/>
        <v>0.5659562308469096</v>
      </c>
    </row>
    <row r="130" spans="1:14">
      <c r="A130" s="22">
        <v>2.56</v>
      </c>
      <c r="B130" s="23">
        <f t="shared" si="13"/>
        <v>0.98228725072868861</v>
      </c>
      <c r="C130" s="23">
        <f t="shared" si="14"/>
        <v>2.56</v>
      </c>
      <c r="D130" s="3">
        <f t="shared" si="15"/>
        <v>-2.7962026666666673</v>
      </c>
      <c r="E130" s="3">
        <f t="shared" si="16"/>
        <v>0.91625968981333339</v>
      </c>
      <c r="F130" s="3">
        <f t="shared" si="17"/>
        <v>-0.14297141674192054</v>
      </c>
      <c r="G130" s="3">
        <f t="shared" si="18"/>
        <v>1.3013576066109032E-2</v>
      </c>
      <c r="H130" s="3">
        <f t="shared" si="19"/>
        <v>-7.7532520097138341E-4</v>
      </c>
      <c r="I130" s="35">
        <f t="shared" si="20"/>
        <v>3.2571610494141395E-5</v>
      </c>
      <c r="J130" s="35">
        <f t="shared" si="21"/>
        <v>-1.0164824120685956E-6</v>
      </c>
      <c r="K130" s="35">
        <f t="shared" si="22"/>
        <v>2.4491246822546862E-8</v>
      </c>
      <c r="L130" s="36">
        <f t="shared" si="23"/>
        <v>0.68005702314666616</v>
      </c>
      <c r="M130" s="37">
        <f t="shared" si="24"/>
        <v>0.5493238572698832</v>
      </c>
      <c r="N130" s="37">
        <f t="shared" si="25"/>
        <v>0.54935543688921218</v>
      </c>
    </row>
    <row r="131" spans="1:14">
      <c r="A131" s="22">
        <v>2.58</v>
      </c>
      <c r="B131" s="23">
        <f t="shared" ref="B131:B194" si="26">SIN(A131*PI())</f>
        <v>0.96858316112863108</v>
      </c>
      <c r="C131" s="23">
        <f t="shared" ref="C131:C194" si="27">((-1)^0)*(A131^((2*0)+1))/FACT((2*0)+1)</f>
        <v>2.58</v>
      </c>
      <c r="D131" s="3">
        <f t="shared" ref="D131:D194" si="28">((-1)^1)*(A131^((2*1)+1))/FACT((2*1)+1)</f>
        <v>-2.8622520000000002</v>
      </c>
      <c r="E131" s="3">
        <f t="shared" ref="E131:E194" si="29">((-1)^2)*(A131^((2*2)+1))/FACT((2*2)+1)</f>
        <v>0.95261471064000025</v>
      </c>
      <c r="F131" s="3">
        <f t="shared" ref="F131:F194" si="30">((-1)^3)*(A131^((2*3)+1))/FACT((2*3)+1)</f>
        <v>-0.15097582285485947</v>
      </c>
      <c r="G131" s="3">
        <f t="shared" ref="G131:G194" si="31">((-1)^4)*(A131^((2*4)+1))/FACT((2*4)+1)</f>
        <v>1.3957714822931759E-2</v>
      </c>
      <c r="H131" s="3">
        <f t="shared" ref="H131:H194" si="32">((-1)^5)*(A131^((2*5)+1))/FACT((2*5)+1)</f>
        <v>-8.4461939043057254E-4</v>
      </c>
      <c r="I131" s="35">
        <f t="shared" ref="I131:I194" si="33">((-1)^6)*(A131^((2*6)+1))/FACT((2*6)+1)</f>
        <v>3.603925968244912E-5</v>
      </c>
      <c r="J131" s="35">
        <f t="shared" ref="J131:J194" si="34">((-1)^7)*(A131^((2*7)+1))/FACT((2*7)+1)</f>
        <v>-1.142341562620259E-6</v>
      </c>
      <c r="K131" s="35">
        <f t="shared" ref="K131:K194" si="35">((-1)^8)*(A131^((2*8)+1))/FACT((2*8)+1)</f>
        <v>2.7955449917005484E-8</v>
      </c>
      <c r="L131" s="36">
        <f t="shared" ref="L131:L194" si="36">SUM(C131:E131)</f>
        <v>0.67036271064000008</v>
      </c>
      <c r="M131" s="37">
        <f t="shared" ref="M131:M194" si="37">SUM(C131:H131)</f>
        <v>0.5324999832176418</v>
      </c>
      <c r="N131" s="37">
        <f t="shared" ref="N131:N194" si="38">SUM(C131:K131)</f>
        <v>0.53253490809121162</v>
      </c>
    </row>
    <row r="132" spans="1:14">
      <c r="A132" s="22">
        <v>2.6</v>
      </c>
      <c r="B132" s="23">
        <f t="shared" si="26"/>
        <v>0.95105651629515364</v>
      </c>
      <c r="C132" s="23">
        <f t="shared" si="27"/>
        <v>2.6</v>
      </c>
      <c r="D132" s="3">
        <f t="shared" si="28"/>
        <v>-2.929333333333334</v>
      </c>
      <c r="E132" s="3">
        <f t="shared" si="29"/>
        <v>0.99011466666666692</v>
      </c>
      <c r="F132" s="3">
        <f t="shared" si="30"/>
        <v>-0.15936131301587309</v>
      </c>
      <c r="G132" s="3">
        <f t="shared" si="31"/>
        <v>1.4962256610934749E-2</v>
      </c>
      <c r="H132" s="3">
        <f t="shared" si="32"/>
        <v>-9.1949867899926289E-4</v>
      </c>
      <c r="I132" s="35">
        <f t="shared" si="33"/>
        <v>3.9844942756634735E-5</v>
      </c>
      <c r="J132" s="35">
        <f t="shared" si="34"/>
        <v>-1.2826276811183372E-6</v>
      </c>
      <c r="K132" s="35">
        <f t="shared" si="35"/>
        <v>3.1877070310146908E-8</v>
      </c>
      <c r="L132" s="36">
        <f t="shared" si="36"/>
        <v>0.660781333333333</v>
      </c>
      <c r="M132" s="37">
        <f t="shared" si="37"/>
        <v>0.51546277824939546</v>
      </c>
      <c r="N132" s="37">
        <f t="shared" si="38"/>
        <v>0.51550137244154137</v>
      </c>
    </row>
    <row r="133" spans="1:14">
      <c r="A133" s="22">
        <v>2.62</v>
      </c>
      <c r="B133" s="23">
        <f t="shared" si="26"/>
        <v>0.92977648588825168</v>
      </c>
      <c r="C133" s="23">
        <f t="shared" si="27"/>
        <v>2.62</v>
      </c>
      <c r="D133" s="3">
        <f t="shared" si="28"/>
        <v>-2.9974546666666675</v>
      </c>
      <c r="E133" s="3">
        <f t="shared" si="29"/>
        <v>1.0287863906933337</v>
      </c>
      <c r="F133" s="3">
        <f t="shared" si="30"/>
        <v>-0.16814288810179334</v>
      </c>
      <c r="G133" s="3">
        <f t="shared" si="31"/>
        <v>1.6030556126193755E-2</v>
      </c>
      <c r="H133" s="3">
        <f t="shared" si="32"/>
        <v>-1.0003649952058586E-3</v>
      </c>
      <c r="I133" s="35">
        <f t="shared" si="33"/>
        <v>4.401862482750702E-5</v>
      </c>
      <c r="J133" s="35">
        <f t="shared" si="34"/>
        <v>-1.4388640393616153E-6</v>
      </c>
      <c r="K133" s="35">
        <f t="shared" si="35"/>
        <v>3.6312273205124532E-8</v>
      </c>
      <c r="L133" s="36">
        <f t="shared" si="36"/>
        <v>0.65133172402666628</v>
      </c>
      <c r="M133" s="37">
        <f t="shared" si="37"/>
        <v>0.49821902705586085</v>
      </c>
      <c r="N133" s="37">
        <f t="shared" si="38"/>
        <v>0.49826164312892218</v>
      </c>
    </row>
    <row r="134" spans="1:14">
      <c r="A134" s="22">
        <v>2.64</v>
      </c>
      <c r="B134" s="23">
        <f t="shared" si="26"/>
        <v>0.90482705246601924</v>
      </c>
      <c r="C134" s="23">
        <f t="shared" si="27"/>
        <v>2.64</v>
      </c>
      <c r="D134" s="3">
        <f t="shared" si="28"/>
        <v>-3.0666240000000005</v>
      </c>
      <c r="E134" s="3">
        <f t="shared" si="29"/>
        <v>1.0686571315200004</v>
      </c>
      <c r="F134" s="3">
        <f t="shared" si="30"/>
        <v>-0.17733601771051891</v>
      </c>
      <c r="G134" s="3">
        <f t="shared" si="31"/>
        <v>1.7166126514378231E-2</v>
      </c>
      <c r="H134" s="3">
        <f t="shared" si="32"/>
        <v>-1.0876457759510048E-3</v>
      </c>
      <c r="I134" s="35">
        <f t="shared" si="33"/>
        <v>4.8592666667103363E-5</v>
      </c>
      <c r="J134" s="35">
        <f t="shared" si="34"/>
        <v>-1.6127211885859219E-6</v>
      </c>
      <c r="K134" s="35">
        <f t="shared" si="35"/>
        <v>4.1323608808707513E-8</v>
      </c>
      <c r="L134" s="36">
        <f t="shared" si="36"/>
        <v>0.64203313152000008</v>
      </c>
      <c r="M134" s="37">
        <f t="shared" si="37"/>
        <v>0.48077559454790841</v>
      </c>
      <c r="N134" s="37">
        <f t="shared" si="38"/>
        <v>0.48082261581699576</v>
      </c>
    </row>
    <row r="135" spans="1:14">
      <c r="A135" s="22">
        <v>2.66</v>
      </c>
      <c r="B135" s="23">
        <f t="shared" si="26"/>
        <v>0.87630668004386336</v>
      </c>
      <c r="C135" s="23">
        <f t="shared" si="27"/>
        <v>2.66</v>
      </c>
      <c r="D135" s="3">
        <f t="shared" si="28"/>
        <v>-3.1368493333333336</v>
      </c>
      <c r="E135" s="3">
        <f t="shared" si="29"/>
        <v>1.1097545571466669</v>
      </c>
      <c r="F135" s="3">
        <f t="shared" si="30"/>
        <v>-0.1869566510606418</v>
      </c>
      <c r="G135" s="3">
        <f t="shared" si="31"/>
        <v>1.8372645558953855E-2</v>
      </c>
      <c r="H135" s="3">
        <f t="shared" si="32"/>
        <v>-1.1817953719721261E-3</v>
      </c>
      <c r="I135" s="35">
        <f t="shared" si="33"/>
        <v>5.3601995730294737E-5</v>
      </c>
      <c r="J135" s="35">
        <f t="shared" si="34"/>
        <v>-1.8060299094727301E-6</v>
      </c>
      <c r="K135" s="35">
        <f t="shared" si="35"/>
        <v>4.6980680983328132E-8</v>
      </c>
      <c r="L135" s="36">
        <f t="shared" si="36"/>
        <v>0.63290522381333347</v>
      </c>
      <c r="M135" s="37">
        <f t="shared" si="37"/>
        <v>0.46313942293967342</v>
      </c>
      <c r="N135" s="37">
        <f t="shared" si="38"/>
        <v>0.46319126588617521</v>
      </c>
    </row>
    <row r="136" spans="1:14">
      <c r="A136" s="22">
        <v>2.68</v>
      </c>
      <c r="B136" s="23">
        <f t="shared" si="26"/>
        <v>0.84432792550201508</v>
      </c>
      <c r="C136" s="23">
        <f t="shared" si="27"/>
        <v>2.68</v>
      </c>
      <c r="D136" s="3">
        <f t="shared" si="28"/>
        <v>-3.2081386666666671</v>
      </c>
      <c r="E136" s="3">
        <f t="shared" si="29"/>
        <v>1.152106757973334</v>
      </c>
      <c r="F136" s="3">
        <f t="shared" si="30"/>
        <v>-0.19702122805875413</v>
      </c>
      <c r="G136" s="3">
        <f t="shared" si="31"/>
        <v>1.9653962061238834E-2</v>
      </c>
      <c r="H136" s="3">
        <f t="shared" si="32"/>
        <v>-1.283296519169471E-3</v>
      </c>
      <c r="I136" s="35">
        <f t="shared" si="33"/>
        <v>5.9084287944120593E-5</v>
      </c>
      <c r="J136" s="35">
        <f t="shared" si="34"/>
        <v>-2.0207951891897701E-6</v>
      </c>
      <c r="K136" s="35">
        <f t="shared" si="35"/>
        <v>5.336088002513459E-8</v>
      </c>
      <c r="L136" s="36">
        <f t="shared" si="36"/>
        <v>0.62396809130666697</v>
      </c>
      <c r="M136" s="37">
        <f t="shared" si="37"/>
        <v>0.44531752878998221</v>
      </c>
      <c r="N136" s="37">
        <f t="shared" si="38"/>
        <v>0.44537464564361717</v>
      </c>
    </row>
    <row r="137" spans="1:14">
      <c r="A137" s="22">
        <v>2.7</v>
      </c>
      <c r="B137" s="23">
        <f t="shared" si="26"/>
        <v>0.80901699437494767</v>
      </c>
      <c r="C137" s="23">
        <f t="shared" si="27"/>
        <v>2.7</v>
      </c>
      <c r="D137" s="3">
        <f t="shared" si="28"/>
        <v>-3.2805000000000004</v>
      </c>
      <c r="E137" s="3">
        <f t="shared" si="29"/>
        <v>1.1957422500000006</v>
      </c>
      <c r="F137" s="3">
        <f t="shared" si="30"/>
        <v>-0.20754669053571437</v>
      </c>
      <c r="G137" s="3">
        <f t="shared" si="31"/>
        <v>2.1014102416741082E-2</v>
      </c>
      <c r="H137" s="3">
        <f t="shared" si="32"/>
        <v>-1.3926618783458411E-3</v>
      </c>
      <c r="I137" s="35">
        <f t="shared" si="33"/>
        <v>6.5080160853469128E-5</v>
      </c>
      <c r="J137" s="35">
        <f t="shared" si="34"/>
        <v>-2.2592112981989998E-6</v>
      </c>
      <c r="K137" s="35">
        <f t="shared" si="35"/>
        <v>6.0550185161289386E-8</v>
      </c>
      <c r="L137" s="36">
        <f t="shared" si="36"/>
        <v>0.61524225000000032</v>
      </c>
      <c r="M137" s="37">
        <f t="shared" si="37"/>
        <v>0.42731700000268114</v>
      </c>
      <c r="N137" s="37">
        <f t="shared" si="38"/>
        <v>0.42737988150242157</v>
      </c>
    </row>
    <row r="138" spans="1:14">
      <c r="A138" s="22">
        <v>2.72</v>
      </c>
      <c r="B138" s="23">
        <f t="shared" si="26"/>
        <v>0.77051324277578859</v>
      </c>
      <c r="C138" s="23">
        <f t="shared" si="27"/>
        <v>2.72</v>
      </c>
      <c r="D138" s="3">
        <f t="shared" si="28"/>
        <v>-3.3539413333333346</v>
      </c>
      <c r="E138" s="3">
        <f t="shared" si="29"/>
        <v>1.2406899780266671</v>
      </c>
      <c r="F138" s="3">
        <f t="shared" si="30"/>
        <v>-0.21855049365315468</v>
      </c>
      <c r="G138" s="3">
        <f t="shared" si="31"/>
        <v>2.2457277392270832E-2</v>
      </c>
      <c r="H138" s="3">
        <f t="shared" si="32"/>
        <v>-1.5104356459906959E-3</v>
      </c>
      <c r="I138" s="35">
        <f t="shared" si="33"/>
        <v>7.1633378739086964E-5</v>
      </c>
      <c r="J138" s="35">
        <f t="shared" si="34"/>
        <v>-2.5236780441107674E-6</v>
      </c>
      <c r="K138" s="35">
        <f t="shared" si="35"/>
        <v>6.8644042799812868E-8</v>
      </c>
      <c r="L138" s="36">
        <f t="shared" si="36"/>
        <v>0.60674864469333278</v>
      </c>
      <c r="M138" s="37">
        <f t="shared" si="37"/>
        <v>0.40914499278645822</v>
      </c>
      <c r="N138" s="37">
        <f t="shared" si="38"/>
        <v>0.40921417113119601</v>
      </c>
    </row>
    <row r="139" spans="1:14">
      <c r="A139" s="22">
        <v>2.74</v>
      </c>
      <c r="B139" s="23">
        <f t="shared" si="26"/>
        <v>0.728968627421411</v>
      </c>
      <c r="C139" s="23">
        <f t="shared" si="27"/>
        <v>2.74</v>
      </c>
      <c r="D139" s="3">
        <f t="shared" si="28"/>
        <v>-3.4284706666666676</v>
      </c>
      <c r="E139" s="3">
        <f t="shared" si="29"/>
        <v>1.2869793188533338</v>
      </c>
      <c r="F139" s="3">
        <f t="shared" si="30"/>
        <v>-0.2300506174815069</v>
      </c>
      <c r="G139" s="3">
        <f t="shared" si="31"/>
        <v>2.3987889108391131E-2</v>
      </c>
      <c r="H139" s="3">
        <f t="shared" si="32"/>
        <v>-1.6371952388196116E-3</v>
      </c>
      <c r="I139" s="35">
        <f t="shared" si="33"/>
        <v>7.8791070352321271E-5</v>
      </c>
      <c r="J139" s="35">
        <f t="shared" si="34"/>
        <v>-2.8168182846527966E-6</v>
      </c>
      <c r="K139" s="35">
        <f t="shared" si="35"/>
        <v>7.7748327036247555E-8</v>
      </c>
      <c r="L139" s="36">
        <f t="shared" si="36"/>
        <v>0.59850865218666649</v>
      </c>
      <c r="M139" s="37">
        <f t="shared" si="37"/>
        <v>0.39080872857473109</v>
      </c>
      <c r="N139" s="37">
        <f t="shared" si="38"/>
        <v>0.39088478057512577</v>
      </c>
    </row>
    <row r="140" spans="1:14">
      <c r="A140" s="22">
        <v>2.76</v>
      </c>
      <c r="B140" s="23">
        <f t="shared" si="26"/>
        <v>0.68454710592868973</v>
      </c>
      <c r="C140" s="23">
        <f t="shared" si="27"/>
        <v>2.76</v>
      </c>
      <c r="D140" s="3">
        <f t="shared" si="28"/>
        <v>-3.5040959999999992</v>
      </c>
      <c r="E140" s="3">
        <f t="shared" si="29"/>
        <v>1.3346400844799995</v>
      </c>
      <c r="F140" s="3">
        <f t="shared" si="30"/>
        <v>-0.24206557875082962</v>
      </c>
      <c r="G140" s="3">
        <f t="shared" si="31"/>
        <v>2.5610538231837766E-2</v>
      </c>
      <c r="H140" s="3">
        <f t="shared" si="32"/>
        <v>-1.7735530548622486E-3</v>
      </c>
      <c r="I140" s="35">
        <f t="shared" si="33"/>
        <v>8.660395994050424E-5</v>
      </c>
      <c r="J140" s="35">
        <f t="shared" si="34"/>
        <v>-3.1414967868704054E-6</v>
      </c>
      <c r="K140" s="35">
        <f t="shared" si="35"/>
        <v>8.7980389425235268E-8</v>
      </c>
      <c r="L140" s="36">
        <f t="shared" si="36"/>
        <v>0.59054408448000006</v>
      </c>
      <c r="M140" s="37">
        <f t="shared" si="37"/>
        <v>0.37231549090614596</v>
      </c>
      <c r="N140" s="37">
        <f t="shared" si="38"/>
        <v>0.37239904134968899</v>
      </c>
    </row>
    <row r="141" spans="1:14">
      <c r="A141" s="22">
        <v>2.78</v>
      </c>
      <c r="B141" s="23">
        <f t="shared" si="26"/>
        <v>0.63742398974869108</v>
      </c>
      <c r="C141" s="23">
        <f t="shared" si="27"/>
        <v>2.78</v>
      </c>
      <c r="D141" s="3">
        <f t="shared" si="28"/>
        <v>-3.5808253333333329</v>
      </c>
      <c r="E141" s="3">
        <f t="shared" si="29"/>
        <v>1.3837025253066662</v>
      </c>
      <c r="F141" s="3">
        <f t="shared" si="30"/>
        <v>-0.25461444277571516</v>
      </c>
      <c r="G141" s="3">
        <f t="shared" si="31"/>
        <v>2.7330031382608845E-2</v>
      </c>
      <c r="H141" s="3">
        <f t="shared" si="32"/>
        <v>-1.920158313975947E-3</v>
      </c>
      <c r="I141" s="35">
        <f t="shared" si="33"/>
        <v>9.5126612267510953E-5</v>
      </c>
      <c r="J141" s="35">
        <f t="shared" si="34"/>
        <v>-3.5008405249915783E-6</v>
      </c>
      <c r="K141" s="35">
        <f t="shared" si="35"/>
        <v>9.9470205563768062E-8</v>
      </c>
      <c r="L141" s="36">
        <f t="shared" si="36"/>
        <v>0.5828771919733331</v>
      </c>
      <c r="M141" s="37">
        <f t="shared" si="37"/>
        <v>0.35367262226625085</v>
      </c>
      <c r="N141" s="37">
        <f t="shared" si="38"/>
        <v>0.35376434750819896</v>
      </c>
    </row>
    <row r="142" spans="1:14">
      <c r="A142" s="22">
        <v>2.8</v>
      </c>
      <c r="B142" s="23">
        <f t="shared" si="26"/>
        <v>0.58778525229247336</v>
      </c>
      <c r="C142" s="23">
        <f t="shared" si="27"/>
        <v>2.8</v>
      </c>
      <c r="D142" s="3">
        <f t="shared" si="28"/>
        <v>-3.6586666666666656</v>
      </c>
      <c r="E142" s="3">
        <f t="shared" si="29"/>
        <v>1.4341973333333329</v>
      </c>
      <c r="F142" s="3">
        <f t="shared" si="30"/>
        <v>-0.26771683555555537</v>
      </c>
      <c r="G142" s="3">
        <f t="shared" si="31"/>
        <v>2.9151388760493807E-2</v>
      </c>
      <c r="H142" s="3">
        <f t="shared" si="32"/>
        <v>-2.0776989807479219E-3</v>
      </c>
      <c r="I142" s="35">
        <f t="shared" si="33"/>
        <v>1.0441769236579298E-4</v>
      </c>
      <c r="J142" s="35">
        <f t="shared" si="34"/>
        <v>-3.898260514989604E-6</v>
      </c>
      <c r="K142" s="35">
        <f t="shared" si="35"/>
        <v>1.1236162660852387E-7</v>
      </c>
      <c r="L142" s="36">
        <f t="shared" si="36"/>
        <v>0.57553066666666708</v>
      </c>
      <c r="M142" s="37">
        <f t="shared" si="37"/>
        <v>0.3348875208908576</v>
      </c>
      <c r="N142" s="37">
        <f t="shared" si="38"/>
        <v>0.33498815268433502</v>
      </c>
    </row>
    <row r="143" spans="1:14">
      <c r="A143" s="22">
        <v>2.82</v>
      </c>
      <c r="B143" s="23">
        <f t="shared" si="26"/>
        <v>0.53582679497899721</v>
      </c>
      <c r="C143" s="23">
        <f t="shared" si="27"/>
        <v>2.82</v>
      </c>
      <c r="D143" s="3">
        <f t="shared" si="28"/>
        <v>-3.7376279999999991</v>
      </c>
      <c r="E143" s="3">
        <f t="shared" si="29"/>
        <v>1.4861556453599996</v>
      </c>
      <c r="F143" s="3">
        <f t="shared" si="30"/>
        <v>-0.28139295605144898</v>
      </c>
      <c r="G143" s="3">
        <f t="shared" si="31"/>
        <v>3.1079851995882542E-2</v>
      </c>
      <c r="H143" s="3">
        <f t="shared" si="32"/>
        <v>-2.2469037728368754E-3</v>
      </c>
      <c r="I143" s="35">
        <f t="shared" si="33"/>
        <v>1.1454024078915363E-4</v>
      </c>
      <c r="J143" s="35">
        <f t="shared" si="34"/>
        <v>-4.3374752897698335E-6</v>
      </c>
      <c r="K143" s="35">
        <f t="shared" si="35"/>
        <v>1.268137444645795E-7</v>
      </c>
      <c r="L143" s="36">
        <f t="shared" si="36"/>
        <v>0.56852764536000033</v>
      </c>
      <c r="M143" s="37">
        <f t="shared" si="37"/>
        <v>0.31596763753159701</v>
      </c>
      <c r="N143" s="37">
        <f t="shared" si="38"/>
        <v>0.31607796711084085</v>
      </c>
    </row>
    <row r="144" spans="1:14">
      <c r="A144" s="22">
        <v>2.84</v>
      </c>
      <c r="B144" s="23">
        <f t="shared" si="26"/>
        <v>0.48175367410171621</v>
      </c>
      <c r="C144" s="23">
        <f t="shared" si="27"/>
        <v>2.84</v>
      </c>
      <c r="D144" s="3">
        <f t="shared" si="28"/>
        <v>-3.817717333333333</v>
      </c>
      <c r="E144" s="3">
        <f t="shared" si="29"/>
        <v>1.5396090461866663</v>
      </c>
      <c r="F144" s="3">
        <f t="shared" si="30"/>
        <v>-0.29566358864102804</v>
      </c>
      <c r="G144" s="3">
        <f t="shared" si="31"/>
        <v>3.3120892229764935E-2</v>
      </c>
      <c r="H144" s="3">
        <f t="shared" si="32"/>
        <v>-2.4285442578944735E-3</v>
      </c>
      <c r="I144" s="35">
        <f t="shared" si="33"/>
        <v>1.2556196516970295E-4</v>
      </c>
      <c r="J144" s="35">
        <f t="shared" si="34"/>
        <v>-4.8225361251083631E-6</v>
      </c>
      <c r="K144" s="35">
        <f t="shared" si="35"/>
        <v>1.4300238003924269E-7</v>
      </c>
      <c r="L144" s="36">
        <f t="shared" si="36"/>
        <v>0.56189171285333317</v>
      </c>
      <c r="M144" s="37">
        <f t="shared" si="37"/>
        <v>0.29692047218417561</v>
      </c>
      <c r="N144" s="37">
        <f t="shared" si="38"/>
        <v>0.29704135461560027</v>
      </c>
    </row>
    <row r="145" spans="1:14">
      <c r="A145" s="22">
        <v>2.86</v>
      </c>
      <c r="B145" s="23">
        <f t="shared" si="26"/>
        <v>0.42577929156507394</v>
      </c>
      <c r="C145" s="23">
        <f t="shared" si="27"/>
        <v>2.86</v>
      </c>
      <c r="D145" s="3">
        <f t="shared" si="28"/>
        <v>-3.8989426666666662</v>
      </c>
      <c r="E145" s="3">
        <f t="shared" si="29"/>
        <v>1.5945895718133329</v>
      </c>
      <c r="F145" s="3">
        <f t="shared" si="30"/>
        <v>-0.3105501157524842</v>
      </c>
      <c r="G145" s="3">
        <f t="shared" si="31"/>
        <v>3.5280218427903048E-2</v>
      </c>
      <c r="H145" s="3">
        <f t="shared" si="32"/>
        <v>-2.6234370422988703E-3</v>
      </c>
      <c r="I145" s="35">
        <f t="shared" si="33"/>
        <v>1.3755554891787075E-4</v>
      </c>
      <c r="J145" s="35">
        <f t="shared" si="34"/>
        <v>-5.3578541329934071E-6</v>
      </c>
      <c r="K145" s="35">
        <f t="shared" si="35"/>
        <v>1.6112170465526785E-7</v>
      </c>
      <c r="L145" s="36">
        <f t="shared" si="36"/>
        <v>0.55564690514666659</v>
      </c>
      <c r="M145" s="37">
        <f t="shared" si="37"/>
        <v>0.27775357077978652</v>
      </c>
      <c r="N145" s="37">
        <f t="shared" si="38"/>
        <v>0.27788592959627606</v>
      </c>
    </row>
    <row r="146" spans="1:14">
      <c r="A146" s="22">
        <v>2.88</v>
      </c>
      <c r="B146" s="23">
        <f t="shared" si="26"/>
        <v>0.36812455268467797</v>
      </c>
      <c r="C146" s="23">
        <f t="shared" si="27"/>
        <v>2.88</v>
      </c>
      <c r="D146" s="3">
        <f t="shared" si="28"/>
        <v>-3.9813119999999995</v>
      </c>
      <c r="E146" s="3">
        <f t="shared" si="29"/>
        <v>1.6511297126399997</v>
      </c>
      <c r="F146" s="3">
        <f t="shared" si="30"/>
        <v>-0.32607453067907649</v>
      </c>
      <c r="G146" s="3">
        <f t="shared" si="31"/>
        <v>3.7563785934229606E-2</v>
      </c>
      <c r="H146" s="3">
        <f t="shared" si="32"/>
        <v>-2.8324460550261275E-3</v>
      </c>
      <c r="I146" s="35">
        <f t="shared" si="33"/>
        <v>1.5059897794108149E-4</v>
      </c>
      <c r="J146" s="35">
        <f t="shared" si="34"/>
        <v>-5.9482293458786003E-6</v>
      </c>
      <c r="K146" s="35">
        <f t="shared" si="35"/>
        <v>1.8138600546490975E-7</v>
      </c>
      <c r="L146" s="36">
        <f t="shared" si="36"/>
        <v>0.54981771264000012</v>
      </c>
      <c r="M146" s="37">
        <f t="shared" si="37"/>
        <v>0.25847452184012709</v>
      </c>
      <c r="N146" s="37">
        <f t="shared" si="38"/>
        <v>0.25861935397472774</v>
      </c>
    </row>
    <row r="147" spans="1:14">
      <c r="A147" s="22">
        <v>2.9</v>
      </c>
      <c r="B147" s="23">
        <f t="shared" si="26"/>
        <v>0.30901699437494778</v>
      </c>
      <c r="C147" s="23">
        <f t="shared" si="27"/>
        <v>2.9</v>
      </c>
      <c r="D147" s="3">
        <f t="shared" si="28"/>
        <v>-4.0648333333333335</v>
      </c>
      <c r="E147" s="3">
        <f t="shared" si="29"/>
        <v>1.7092624166666666</v>
      </c>
      <c r="F147" s="3">
        <f t="shared" si="30"/>
        <v>-0.34225945057539681</v>
      </c>
      <c r="G147" s="3">
        <f t="shared" si="31"/>
        <v>3.9977805268598433E-2</v>
      </c>
      <c r="H147" s="3">
        <f t="shared" si="32"/>
        <v>-3.0564849300810256E-3</v>
      </c>
      <c r="I147" s="35">
        <f t="shared" si="33"/>
        <v>1.6477588629475271E-4</v>
      </c>
      <c r="J147" s="35">
        <f t="shared" si="34"/>
        <v>-6.59888192256605E-6</v>
      </c>
      <c r="K147" s="35">
        <f t="shared" si="35"/>
        <v>2.0403160650286942E-7</v>
      </c>
      <c r="L147" s="36">
        <f t="shared" si="36"/>
        <v>0.54442908333333295</v>
      </c>
      <c r="M147" s="37">
        <f t="shared" si="37"/>
        <v>0.23909095309645353</v>
      </c>
      <c r="N147" s="37">
        <f t="shared" si="38"/>
        <v>0.23924933413243224</v>
      </c>
    </row>
    <row r="148" spans="1:14">
      <c r="A148" s="22">
        <v>2.92</v>
      </c>
      <c r="B148" s="23">
        <f t="shared" si="26"/>
        <v>0.24868988716485549</v>
      </c>
      <c r="C148" s="23">
        <f t="shared" si="27"/>
        <v>2.92</v>
      </c>
      <c r="D148" s="3">
        <f t="shared" si="28"/>
        <v>-4.1495146666666658</v>
      </c>
      <c r="E148" s="3">
        <f t="shared" si="29"/>
        <v>1.7690210926933327</v>
      </c>
      <c r="F148" s="3">
        <f t="shared" si="30"/>
        <v>-0.3591281296366769</v>
      </c>
      <c r="G148" s="3">
        <f t="shared" si="31"/>
        <v>4.2528751174085576E-2</v>
      </c>
      <c r="H148" s="3">
        <f t="shared" si="32"/>
        <v>-3.2965194910065743E-3</v>
      </c>
      <c r="I148" s="35">
        <f t="shared" si="33"/>
        <v>1.8017592171870803E-4</v>
      </c>
      <c r="J148" s="35">
        <f t="shared" si="34"/>
        <v>-7.3154856140113903E-6</v>
      </c>
      <c r="K148" s="35">
        <f t="shared" si="35"/>
        <v>2.2931895786509819E-7</v>
      </c>
      <c r="L148" s="36">
        <f t="shared" si="36"/>
        <v>0.53950642602666687</v>
      </c>
      <c r="M148" s="37">
        <f t="shared" si="37"/>
        <v>0.21961052807306899</v>
      </c>
      <c r="N148" s="37">
        <f t="shared" si="38"/>
        <v>0.21978361782813158</v>
      </c>
    </row>
    <row r="149" spans="1:14">
      <c r="A149" s="22">
        <v>2.94</v>
      </c>
      <c r="B149" s="23">
        <f t="shared" si="26"/>
        <v>0.18738131458572568</v>
      </c>
      <c r="C149" s="23">
        <f t="shared" si="27"/>
        <v>2.94</v>
      </c>
      <c r="D149" s="3">
        <f t="shared" si="28"/>
        <v>-4.2353639999999997</v>
      </c>
      <c r="E149" s="3">
        <f t="shared" si="29"/>
        <v>1.8304396135199996</v>
      </c>
      <c r="F149" s="3">
        <f t="shared" si="30"/>
        <v>-0.3767044724624159</v>
      </c>
      <c r="G149" s="3">
        <f t="shared" si="31"/>
        <v>4.522337191911302E-2</v>
      </c>
      <c r="H149" s="3">
        <f t="shared" si="32"/>
        <v>-3.5535703410913204E-3</v>
      </c>
      <c r="I149" s="35">
        <f t="shared" si="33"/>
        <v>1.968951320529291E-4</v>
      </c>
      <c r="J149" s="35">
        <f t="shared" si="34"/>
        <v>-8.1042036352985605E-6</v>
      </c>
      <c r="K149" s="35">
        <f t="shared" si="35"/>
        <v>2.5753490640465672E-7</v>
      </c>
      <c r="L149" s="36">
        <f t="shared" si="36"/>
        <v>0.53507561351999988</v>
      </c>
      <c r="M149" s="37">
        <f t="shared" si="37"/>
        <v>0.20004094263560568</v>
      </c>
      <c r="N149" s="37">
        <f t="shared" si="38"/>
        <v>0.20022999109892969</v>
      </c>
    </row>
    <row r="150" spans="1:14">
      <c r="A150" s="22">
        <v>2.96</v>
      </c>
      <c r="B150" s="23">
        <f t="shared" si="26"/>
        <v>0.1253332335643039</v>
      </c>
      <c r="C150" s="23">
        <f t="shared" si="27"/>
        <v>2.96</v>
      </c>
      <c r="D150" s="3">
        <f t="shared" si="28"/>
        <v>-4.3223893333333328</v>
      </c>
      <c r="E150" s="3">
        <f t="shared" si="29"/>
        <v>1.8935523191466666</v>
      </c>
      <c r="F150" s="3">
        <f t="shared" si="30"/>
        <v>-0.39501304760560552</v>
      </c>
      <c r="G150" s="3">
        <f t="shared" si="31"/>
        <v>4.8068698859739904E-2</v>
      </c>
      <c r="H150" s="3">
        <f t="shared" si="32"/>
        <v>-3.8287155629954288E-3</v>
      </c>
      <c r="I150" s="35">
        <f t="shared" si="33"/>
        <v>2.1503637356885095E-4</v>
      </c>
      <c r="J150" s="35">
        <f t="shared" si="34"/>
        <v>-8.9717270983849738E-6</v>
      </c>
      <c r="K150" s="35">
        <f t="shared" si="35"/>
        <v>2.8899516229856538E-7</v>
      </c>
      <c r="L150" s="36">
        <f t="shared" si="36"/>
        <v>0.53116298581333377</v>
      </c>
      <c r="M150" s="37">
        <f t="shared" si="37"/>
        <v>0.18038992150447272</v>
      </c>
      <c r="N150" s="37">
        <f t="shared" si="38"/>
        <v>0.18059627514610549</v>
      </c>
    </row>
    <row r="151" spans="1:14">
      <c r="A151" s="22">
        <v>2.98</v>
      </c>
      <c r="B151" s="23">
        <f t="shared" si="26"/>
        <v>6.2790519529313388E-2</v>
      </c>
      <c r="C151" s="23">
        <f t="shared" si="27"/>
        <v>2.98</v>
      </c>
      <c r="D151" s="3">
        <f t="shared" si="28"/>
        <v>-4.4105986666666661</v>
      </c>
      <c r="E151" s="3">
        <f t="shared" si="29"/>
        <v>1.9583940199733332</v>
      </c>
      <c r="F151" s="3">
        <f t="shared" si="30"/>
        <v>-0.41407910130883779</v>
      </c>
      <c r="G151" s="3">
        <f t="shared" si="31"/>
        <v>5.1072056267541702E-2</v>
      </c>
      <c r="H151" s="3">
        <f t="shared" si="32"/>
        <v>-4.1230935316207036E-3</v>
      </c>
      <c r="I151" s="35">
        <f t="shared" si="33"/>
        <v>2.3470974229618263E-4</v>
      </c>
      <c r="J151" s="35">
        <f t="shared" si="34"/>
        <v>-9.9253161689858107E-6</v>
      </c>
      <c r="K151" s="35">
        <f t="shared" si="35"/>
        <v>3.2404697686419699E-7</v>
      </c>
      <c r="L151" s="36">
        <f t="shared" si="36"/>
        <v>0.52779535330666705</v>
      </c>
      <c r="M151" s="37">
        <f t="shared" si="37"/>
        <v>0.16066521473375023</v>
      </c>
      <c r="N151" s="37">
        <f t="shared" si="38"/>
        <v>0.16089032320685431</v>
      </c>
    </row>
    <row r="152" spans="1:14">
      <c r="A152" s="22">
        <v>3</v>
      </c>
      <c r="B152" s="23">
        <f t="shared" si="26"/>
        <v>3.67544536472586E-16</v>
      </c>
      <c r="C152" s="23">
        <f t="shared" si="27"/>
        <v>3</v>
      </c>
      <c r="D152" s="3">
        <f t="shared" si="28"/>
        <v>-4.5</v>
      </c>
      <c r="E152" s="3">
        <f t="shared" si="29"/>
        <v>2.0249999999999999</v>
      </c>
      <c r="F152" s="3">
        <f t="shared" si="30"/>
        <v>-0.43392857142857144</v>
      </c>
      <c r="G152" s="3">
        <f t="shared" si="31"/>
        <v>5.424107142857143E-2</v>
      </c>
      <c r="H152" s="3">
        <f t="shared" si="32"/>
        <v>-4.437905844155844E-3</v>
      </c>
      <c r="I152" s="35">
        <f t="shared" si="33"/>
        <v>2.5603302947052944E-4</v>
      </c>
      <c r="J152" s="35">
        <f t="shared" si="34"/>
        <v>-1.0972844120165549E-5</v>
      </c>
      <c r="K152" s="35">
        <f t="shared" si="35"/>
        <v>3.6307204809371302E-7</v>
      </c>
      <c r="L152" s="36">
        <f t="shared" si="36"/>
        <v>0.52499999999999991</v>
      </c>
      <c r="M152" s="37">
        <f t="shared" si="37"/>
        <v>0.14087459415584405</v>
      </c>
      <c r="N152" s="37">
        <f t="shared" si="38"/>
        <v>0.14112001741324251</v>
      </c>
    </row>
    <row r="153" spans="1:14">
      <c r="A153" s="22">
        <v>3.02</v>
      </c>
      <c r="B153" s="23">
        <f t="shared" si="26"/>
        <v>-6.2790519529312652E-2</v>
      </c>
      <c r="C153" s="23">
        <f t="shared" si="27"/>
        <v>3.02</v>
      </c>
      <c r="D153" s="3">
        <f t="shared" si="28"/>
        <v>-4.5906013333333329</v>
      </c>
      <c r="E153" s="3">
        <f t="shared" si="29"/>
        <v>2.0934060200266669</v>
      </c>
      <c r="F153" s="3">
        <f t="shared" si="30"/>
        <v>-0.45458810154883827</v>
      </c>
      <c r="G153" s="3">
        <f t="shared" si="31"/>
        <v>5.7583685018972576E-2</v>
      </c>
      <c r="H153" s="3">
        <f t="shared" si="32"/>
        <v>-4.7744203713367033E-3</v>
      </c>
      <c r="I153" s="35">
        <f t="shared" si="33"/>
        <v>2.7913220227396973E-4</v>
      </c>
      <c r="J153" s="35">
        <f t="shared" si="34"/>
        <v>-1.2122844464854825E-5</v>
      </c>
      <c r="K153" s="35">
        <f t="shared" si="35"/>
        <v>4.0648967153405132E-7</v>
      </c>
      <c r="L153" s="36">
        <f t="shared" si="36"/>
        <v>0.52280468669333402</v>
      </c>
      <c r="M153" s="37">
        <f t="shared" si="37"/>
        <v>0.12102584979213162</v>
      </c>
      <c r="N153" s="37">
        <f t="shared" si="38"/>
        <v>0.12129326563961226</v>
      </c>
    </row>
    <row r="154" spans="1:14">
      <c r="A154" s="22">
        <v>3.04</v>
      </c>
      <c r="B154" s="23">
        <f t="shared" si="26"/>
        <v>-0.12533323356430318</v>
      </c>
      <c r="C154" s="23">
        <f t="shared" si="27"/>
        <v>3.04</v>
      </c>
      <c r="D154" s="3">
        <f t="shared" si="28"/>
        <v>-4.6824106666666667</v>
      </c>
      <c r="E154" s="3">
        <f t="shared" si="29"/>
        <v>2.1636483208533335</v>
      </c>
      <c r="F154" s="3">
        <f t="shared" si="30"/>
        <v>-0.47608505528567069</v>
      </c>
      <c r="G154" s="3">
        <f t="shared" si="31"/>
        <v>6.1108161762889628E-2</v>
      </c>
      <c r="H154" s="3">
        <f t="shared" si="32"/>
        <v>-5.1339744340720079E-3</v>
      </c>
      <c r="I154" s="35">
        <f t="shared" si="33"/>
        <v>3.041419110892299E-4</v>
      </c>
      <c r="J154" s="35">
        <f t="shared" si="34"/>
        <v>-1.3384561359629653E-5</v>
      </c>
      <c r="K154" s="35">
        <f t="shared" si="35"/>
        <v>4.5476015537188739E-7</v>
      </c>
      <c r="L154" s="36">
        <f t="shared" si="36"/>
        <v>0.52123765418666679</v>
      </c>
      <c r="M154" s="37">
        <f t="shared" si="37"/>
        <v>0.10112678622981372</v>
      </c>
      <c r="N154" s="37">
        <f t="shared" si="38"/>
        <v>0.10141799833969868</v>
      </c>
    </row>
    <row r="155" spans="1:14">
      <c r="A155" s="22">
        <v>3.06</v>
      </c>
      <c r="B155" s="23">
        <f t="shared" si="26"/>
        <v>-0.18738131458572496</v>
      </c>
      <c r="C155" s="23">
        <f t="shared" si="27"/>
        <v>3.06</v>
      </c>
      <c r="D155" s="3">
        <f t="shared" si="28"/>
        <v>-4.775436</v>
      </c>
      <c r="E155" s="3">
        <f t="shared" si="29"/>
        <v>2.2357636264800003</v>
      </c>
      <c r="F155" s="3">
        <f t="shared" si="30"/>
        <v>-0.49844753078352688</v>
      </c>
      <c r="G155" s="3">
        <f t="shared" si="31"/>
        <v>6.4823101378397682E-2</v>
      </c>
      <c r="H155" s="3">
        <f t="shared" si="32"/>
        <v>-5.5179781096978591E-3</v>
      </c>
      <c r="I155" s="35">
        <f t="shared" si="33"/>
        <v>3.3120602453824927E-4</v>
      </c>
      <c r="J155" s="35">
        <f t="shared" si="34"/>
        <v>-1.4768003482696907E-5</v>
      </c>
      <c r="K155" s="35">
        <f t="shared" si="35"/>
        <v>5.0838851989184103E-7</v>
      </c>
      <c r="L155" s="36">
        <f t="shared" si="36"/>
        <v>0.5203276264800003</v>
      </c>
      <c r="M155" s="37">
        <f t="shared" si="37"/>
        <v>8.118521896517325E-2</v>
      </c>
      <c r="N155" s="37">
        <f t="shared" si="38"/>
        <v>8.1502165374748692E-2</v>
      </c>
    </row>
    <row r="156" spans="1:14">
      <c r="A156" s="22">
        <v>3.08</v>
      </c>
      <c r="B156" s="23">
        <f t="shared" si="26"/>
        <v>-0.24868988716485477</v>
      </c>
      <c r="C156" s="23">
        <f t="shared" si="27"/>
        <v>3.08</v>
      </c>
      <c r="D156" s="3">
        <f t="shared" si="28"/>
        <v>-4.8696853333333339</v>
      </c>
      <c r="E156" s="3">
        <f t="shared" si="29"/>
        <v>2.3097891473066663</v>
      </c>
      <c r="F156" s="3">
        <f t="shared" si="30"/>
        <v>-0.52170437540499903</v>
      </c>
      <c r="G156" s="3">
        <f t="shared" si="31"/>
        <v>6.873744981724976E-2</v>
      </c>
      <c r="H156" s="3">
        <f t="shared" si="32"/>
        <v>-5.9279176722396194E-3</v>
      </c>
      <c r="I156" s="35">
        <f t="shared" si="33"/>
        <v>3.6047819362778147E-4</v>
      </c>
      <c r="J156" s="35">
        <f t="shared" si="34"/>
        <v>-1.628400160014565E-5</v>
      </c>
      <c r="K156" s="35">
        <f t="shared" si="35"/>
        <v>5.679285028662563E-7</v>
      </c>
      <c r="L156" s="36">
        <f t="shared" si="36"/>
        <v>0.5201038139733325</v>
      </c>
      <c r="M156" s="37">
        <f t="shared" si="37"/>
        <v>6.1208970713343608E-2</v>
      </c>
      <c r="N156" s="37">
        <f t="shared" si="38"/>
        <v>6.1553732833874109E-2</v>
      </c>
    </row>
    <row r="157" spans="1:14">
      <c r="A157" s="22">
        <v>3.1</v>
      </c>
      <c r="B157" s="23">
        <f t="shared" si="26"/>
        <v>-0.30901699437494706</v>
      </c>
      <c r="C157" s="23">
        <f t="shared" si="27"/>
        <v>3.1</v>
      </c>
      <c r="D157" s="3">
        <f t="shared" si="28"/>
        <v>-4.9651666666666676</v>
      </c>
      <c r="E157" s="3">
        <f t="shared" si="29"/>
        <v>2.3857625833333338</v>
      </c>
      <c r="F157" s="3">
        <f t="shared" si="30"/>
        <v>-0.54588520061507961</v>
      </c>
      <c r="G157" s="3">
        <f t="shared" si="31"/>
        <v>7.2860510804318282E-2</v>
      </c>
      <c r="H157" s="3">
        <f t="shared" si="32"/>
        <v>-6.3653591711772609E-3</v>
      </c>
      <c r="I157" s="35">
        <f t="shared" si="33"/>
        <v>3.921224463782916E-4</v>
      </c>
      <c r="J157" s="35">
        <f t="shared" si="34"/>
        <v>-1.7944270046168488E-5</v>
      </c>
      <c r="K157" s="35">
        <f t="shared" si="35"/>
        <v>6.3398689391058528E-7</v>
      </c>
      <c r="L157" s="36">
        <f t="shared" si="36"/>
        <v>0.52059591666666627</v>
      </c>
      <c r="M157" s="37">
        <f t="shared" si="37"/>
        <v>4.1205867684727678E-2</v>
      </c>
      <c r="N157" s="37">
        <f t="shared" si="38"/>
        <v>4.158067984795371E-2</v>
      </c>
    </row>
    <row r="158" spans="1:14">
      <c r="A158" s="22">
        <v>3.12</v>
      </c>
      <c r="B158" s="23">
        <f t="shared" si="26"/>
        <v>-0.36812455268467725</v>
      </c>
      <c r="C158" s="23">
        <f t="shared" si="27"/>
        <v>3.12</v>
      </c>
      <c r="D158" s="3">
        <f t="shared" si="28"/>
        <v>-5.0618880000000006</v>
      </c>
      <c r="E158" s="3">
        <f t="shared" si="29"/>
        <v>2.4637221273600005</v>
      </c>
      <c r="F158" s="3">
        <f t="shared" si="30"/>
        <v>-0.5710203970612665</v>
      </c>
      <c r="G158" s="3">
        <f t="shared" si="31"/>
        <v>7.7201957682683231E-2</v>
      </c>
      <c r="H158" s="3">
        <f t="shared" si="32"/>
        <v>-6.8319521533301061E-3</v>
      </c>
      <c r="I158" s="35">
        <f t="shared" si="33"/>
        <v>4.2631381436779867E-4</v>
      </c>
      <c r="J158" s="35">
        <f t="shared" si="34"/>
        <v>-1.9761472355151903E-5</v>
      </c>
      <c r="K158" s="35">
        <f t="shared" si="35"/>
        <v>7.0722822240437763E-7</v>
      </c>
      <c r="L158" s="36">
        <f t="shared" si="36"/>
        <v>0.52183412736000001</v>
      </c>
      <c r="M158" s="37">
        <f t="shared" si="37"/>
        <v>2.1183735828086629E-2</v>
      </c>
      <c r="N158" s="37">
        <f t="shared" si="38"/>
        <v>2.1590995398321683E-2</v>
      </c>
    </row>
    <row r="159" spans="1:14">
      <c r="A159" s="22">
        <v>3.14</v>
      </c>
      <c r="B159" s="23">
        <f t="shared" si="26"/>
        <v>-0.42577929156507327</v>
      </c>
      <c r="C159" s="23">
        <f t="shared" si="27"/>
        <v>3.14</v>
      </c>
      <c r="D159" s="3">
        <f t="shared" si="28"/>
        <v>-5.159857333333334</v>
      </c>
      <c r="E159" s="3">
        <f t="shared" si="29"/>
        <v>2.543706468186667</v>
      </c>
      <c r="F159" s="3">
        <f t="shared" si="30"/>
        <v>-0.59714114985079192</v>
      </c>
      <c r="G159" s="3">
        <f t="shared" si="31"/>
        <v>8.1771845570400944E-2</v>
      </c>
      <c r="H159" s="3">
        <f t="shared" si="32"/>
        <v>-7.3294335325993195E-3</v>
      </c>
      <c r="I159" s="35">
        <f t="shared" si="33"/>
        <v>4.6323899267959134E-4</v>
      </c>
      <c r="J159" s="35">
        <f t="shared" si="34"/>
        <v>-2.174929129630333E-5</v>
      </c>
      <c r="K159" s="35">
        <f t="shared" si="35"/>
        <v>7.8837982523908937E-7</v>
      </c>
      <c r="L159" s="36">
        <f t="shared" si="36"/>
        <v>0.52384913485333318</v>
      </c>
      <c r="M159" s="37">
        <f t="shared" si="37"/>
        <v>1.1503970403428819E-3</v>
      </c>
      <c r="N159" s="37">
        <f t="shared" si="38"/>
        <v>1.5926751215514087E-3</v>
      </c>
    </row>
    <row r="160" spans="1:14">
      <c r="A160" s="22">
        <v>3.16</v>
      </c>
      <c r="B160" s="23">
        <f t="shared" si="26"/>
        <v>-0.48175367410171555</v>
      </c>
      <c r="C160" s="23">
        <f t="shared" si="27"/>
        <v>3.16</v>
      </c>
      <c r="D160" s="3">
        <f t="shared" si="28"/>
        <v>-5.2590826666666679</v>
      </c>
      <c r="E160" s="3">
        <f t="shared" si="29"/>
        <v>2.6257547938133343</v>
      </c>
      <c r="F160" s="3">
        <f t="shared" si="30"/>
        <v>-0.62427945402624851</v>
      </c>
      <c r="G160" s="3">
        <f t="shared" si="31"/>
        <v>8.6580623835062626E-2</v>
      </c>
      <c r="H160" s="3">
        <f t="shared" si="32"/>
        <v>-7.8596316124309208E-3</v>
      </c>
      <c r="I160" s="35">
        <f t="shared" si="33"/>
        <v>5.0309703480186038E-4</v>
      </c>
      <c r="J160" s="35">
        <f t="shared" si="34"/>
        <v>-2.3922503574845044E-5</v>
      </c>
      <c r="K160" s="35">
        <f t="shared" si="35"/>
        <v>8.7823732241534089E-7</v>
      </c>
      <c r="L160" s="36">
        <f t="shared" si="36"/>
        <v>0.52667212714666656</v>
      </c>
      <c r="M160" s="37">
        <f t="shared" si="37"/>
        <v>-1.8886334656950252E-2</v>
      </c>
      <c r="N160" s="37">
        <f t="shared" si="38"/>
        <v>-1.8406281888400822E-2</v>
      </c>
    </row>
    <row r="161" spans="1:14">
      <c r="A161" s="22">
        <v>3.18</v>
      </c>
      <c r="B161" s="23">
        <f t="shared" si="26"/>
        <v>-0.53582679497899655</v>
      </c>
      <c r="C161" s="23">
        <f t="shared" si="27"/>
        <v>3.18</v>
      </c>
      <c r="D161" s="3">
        <f t="shared" si="28"/>
        <v>-5.3595720000000009</v>
      </c>
      <c r="E161" s="3">
        <f t="shared" si="29"/>
        <v>2.7099067946400006</v>
      </c>
      <c r="F161" s="3">
        <f t="shared" si="30"/>
        <v>-0.6524681302408939</v>
      </c>
      <c r="G161" s="3">
        <f t="shared" si="31"/>
        <v>9.1639148892333544E-2</v>
      </c>
      <c r="H161" s="3">
        <f t="shared" si="32"/>
        <v>-8.4244702659894005E-3</v>
      </c>
      <c r="I161" s="35">
        <f t="shared" si="33"/>
        <v>5.4610008408840518E-4</v>
      </c>
      <c r="J161" s="35">
        <f t="shared" si="34"/>
        <v>-2.6297059477788518E-5</v>
      </c>
      <c r="K161" s="35">
        <f t="shared" si="35"/>
        <v>9.7767053037936997E-7</v>
      </c>
      <c r="L161" s="36">
        <f t="shared" si="36"/>
        <v>0.53033479463999988</v>
      </c>
      <c r="M161" s="37">
        <f t="shared" si="37"/>
        <v>-3.8918656974549867E-2</v>
      </c>
      <c r="N161" s="37">
        <f t="shared" si="38"/>
        <v>-3.8397876279408868E-2</v>
      </c>
    </row>
    <row r="162" spans="1:14">
      <c r="A162" s="22">
        <v>3.2</v>
      </c>
      <c r="B162" s="23">
        <f t="shared" si="26"/>
        <v>-0.5877852522924728</v>
      </c>
      <c r="C162" s="23">
        <f t="shared" si="27"/>
        <v>3.2</v>
      </c>
      <c r="D162" s="3">
        <f t="shared" si="28"/>
        <v>-5.4613333333333349</v>
      </c>
      <c r="E162" s="3">
        <f t="shared" si="29"/>
        <v>2.7962026666666682</v>
      </c>
      <c r="F162" s="3">
        <f t="shared" si="30"/>
        <v>-0.68174084063492113</v>
      </c>
      <c r="G162" s="3">
        <f t="shared" si="31"/>
        <v>9.6958697334744354E-2</v>
      </c>
      <c r="H162" s="3">
        <f t="shared" si="32"/>
        <v>-9.0259732791616587E-3</v>
      </c>
      <c r="I162" s="35">
        <f t="shared" si="33"/>
        <v>5.9247414345266289E-4</v>
      </c>
      <c r="J162" s="35">
        <f t="shared" si="34"/>
        <v>-2.8890167756929854E-5</v>
      </c>
      <c r="K162" s="35">
        <f t="shared" si="35"/>
        <v>1.087629844966771E-6</v>
      </c>
      <c r="L162" s="36">
        <f t="shared" si="36"/>
        <v>0.53486933333333342</v>
      </c>
      <c r="M162" s="37">
        <f t="shared" si="37"/>
        <v>-5.8938783246005017E-2</v>
      </c>
      <c r="N162" s="37">
        <f t="shared" si="38"/>
        <v>-5.837411164046432E-2</v>
      </c>
    </row>
    <row r="163" spans="1:14">
      <c r="A163" s="22">
        <v>3.22</v>
      </c>
      <c r="B163" s="23">
        <f t="shared" si="26"/>
        <v>-0.63742398974869052</v>
      </c>
      <c r="C163" s="23">
        <f t="shared" si="27"/>
        <v>3.22</v>
      </c>
      <c r="D163" s="3">
        <f t="shared" si="28"/>
        <v>-5.5643746666666685</v>
      </c>
      <c r="E163" s="3">
        <f t="shared" si="29"/>
        <v>2.8846831146933338</v>
      </c>
      <c r="F163" s="3">
        <f t="shared" si="30"/>
        <v>-0.71213210491396117</v>
      </c>
      <c r="G163" s="3">
        <f t="shared" si="31"/>
        <v>0.10255097939708217</v>
      </c>
      <c r="H163" s="3">
        <f t="shared" si="32"/>
        <v>-9.6662688616427905E-3</v>
      </c>
      <c r="I163" s="35">
        <f t="shared" si="33"/>
        <v>6.4245988503241743E-4</v>
      </c>
      <c r="J163" s="35">
        <f t="shared" si="34"/>
        <v>-3.1720386057000557E-5</v>
      </c>
      <c r="K163" s="35">
        <f t="shared" si="35"/>
        <v>1.2091531279169287E-6</v>
      </c>
      <c r="L163" s="36">
        <f t="shared" si="36"/>
        <v>0.54030844802666556</v>
      </c>
      <c r="M163" s="37">
        <f t="shared" si="37"/>
        <v>-7.8938946351856235E-2</v>
      </c>
      <c r="N163" s="37">
        <f t="shared" si="38"/>
        <v>-7.8326997699752904E-2</v>
      </c>
    </row>
    <row r="164" spans="1:14">
      <c r="A164" s="22">
        <v>3.24</v>
      </c>
      <c r="B164" s="23">
        <f t="shared" si="26"/>
        <v>-0.68454710592868917</v>
      </c>
      <c r="C164" s="23">
        <f t="shared" si="27"/>
        <v>3.24</v>
      </c>
      <c r="D164" s="3">
        <f t="shared" si="28"/>
        <v>-5.6687040000000017</v>
      </c>
      <c r="E164" s="3">
        <f t="shared" si="29"/>
        <v>2.9753893555200013</v>
      </c>
      <c r="F164" s="3">
        <f t="shared" si="30"/>
        <v>-0.74367731663111358</v>
      </c>
      <c r="G164" s="3">
        <f t="shared" si="31"/>
        <v>0.10842815276481638</v>
      </c>
      <c r="H164" s="3">
        <f t="shared" si="32"/>
        <v>-1.0347594331490335E-2</v>
      </c>
      <c r="I164" s="35">
        <f t="shared" si="33"/>
        <v>6.963135016298266E-4</v>
      </c>
      <c r="J164" s="35">
        <f t="shared" si="34"/>
        <v>-3.4807717212901279E-5</v>
      </c>
      <c r="K164" s="35">
        <f t="shared" si="35"/>
        <v>1.3433731331402667E-6</v>
      </c>
      <c r="L164" s="36">
        <f t="shared" si="36"/>
        <v>0.54668535551999975</v>
      </c>
      <c r="M164" s="37">
        <f t="shared" si="37"/>
        <v>-9.8911402677787794E-2</v>
      </c>
      <c r="N164" s="37">
        <f t="shared" si="38"/>
        <v>-9.824855352023773E-2</v>
      </c>
    </row>
    <row r="165" spans="1:14">
      <c r="A165" s="22">
        <v>3.26</v>
      </c>
      <c r="B165" s="23">
        <f t="shared" si="26"/>
        <v>-0.72896862742141055</v>
      </c>
      <c r="C165" s="23">
        <f t="shared" si="27"/>
        <v>3.26</v>
      </c>
      <c r="D165" s="3">
        <f t="shared" si="28"/>
        <v>-5.7743293333333332</v>
      </c>
      <c r="E165" s="3">
        <f t="shared" si="29"/>
        <v>3.0683631211466658</v>
      </c>
      <c r="F165" s="3">
        <f t="shared" si="30"/>
        <v>-0.7764127596737691</v>
      </c>
      <c r="G165" s="3">
        <f t="shared" si="31"/>
        <v>0.11460283673206872</v>
      </c>
      <c r="H165" s="3">
        <f t="shared" si="32"/>
        <v>-1.1072300978670305E-2</v>
      </c>
      <c r="I165" s="35">
        <f t="shared" si="33"/>
        <v>7.5430760180074678E-4</v>
      </c>
      <c r="J165" s="35">
        <f t="shared" si="34"/>
        <v>-3.8173711756655318E-5</v>
      </c>
      <c r="K165" s="35">
        <f t="shared" si="35"/>
        <v>1.4915255112684926E-6</v>
      </c>
      <c r="L165" s="36">
        <f t="shared" si="36"/>
        <v>0.55403378781333235</v>
      </c>
      <c r="M165" s="37">
        <f t="shared" si="37"/>
        <v>-0.11884843610703834</v>
      </c>
      <c r="N165" s="37">
        <f t="shared" si="38"/>
        <v>-0.11813081069148298</v>
      </c>
    </row>
    <row r="166" spans="1:14">
      <c r="A166" s="22">
        <v>3.28</v>
      </c>
      <c r="B166" s="23">
        <f t="shared" si="26"/>
        <v>-0.77051324277578803</v>
      </c>
      <c r="C166" s="23">
        <f t="shared" si="27"/>
        <v>3.28</v>
      </c>
      <c r="D166" s="3">
        <f t="shared" si="28"/>
        <v>-5.8812586666666649</v>
      </c>
      <c r="E166" s="3">
        <f t="shared" si="29"/>
        <v>3.1636466619733321</v>
      </c>
      <c r="F166" s="3">
        <f t="shared" si="30"/>
        <v>-0.81037562495652116</v>
      </c>
      <c r="G166" s="3">
        <f t="shared" si="31"/>
        <v>0.12108812671572551</v>
      </c>
      <c r="H166" s="3">
        <f t="shared" si="32"/>
        <v>-1.1842859113258736E-2</v>
      </c>
      <c r="I166" s="35">
        <f t="shared" si="33"/>
        <v>8.1673215053899211E-4</v>
      </c>
      <c r="J166" s="35">
        <f t="shared" si="34"/>
        <v>-4.1841576992184251E-5</v>
      </c>
      <c r="K166" s="35">
        <f t="shared" si="35"/>
        <v>1.6549574335026284E-6</v>
      </c>
      <c r="L166" s="36">
        <f t="shared" si="36"/>
        <v>0.56238799530666705</v>
      </c>
      <c r="M166" s="37">
        <f t="shared" si="37"/>
        <v>-0.13874236204738735</v>
      </c>
      <c r="N166" s="37">
        <f t="shared" si="38"/>
        <v>-0.13796581651640705</v>
      </c>
    </row>
    <row r="167" spans="1:14">
      <c r="A167" s="22">
        <v>3.3</v>
      </c>
      <c r="B167" s="23">
        <f t="shared" si="26"/>
        <v>-0.80901699437494723</v>
      </c>
      <c r="C167" s="23">
        <f t="shared" si="27"/>
        <v>3.3</v>
      </c>
      <c r="D167" s="3">
        <f t="shared" si="28"/>
        <v>-5.9894999999999996</v>
      </c>
      <c r="E167" s="3">
        <f t="shared" si="29"/>
        <v>3.261282749999999</v>
      </c>
      <c r="F167" s="3">
        <f t="shared" si="30"/>
        <v>-0.84560402732142825</v>
      </c>
      <c r="G167" s="3">
        <f t="shared" si="31"/>
        <v>0.127897609132366</v>
      </c>
      <c r="H167" s="3">
        <f t="shared" si="32"/>
        <v>-1.2661863304104235E-2</v>
      </c>
      <c r="I167" s="35">
        <f t="shared" si="33"/>
        <v>8.8389545757496858E-4</v>
      </c>
      <c r="J167" s="35">
        <f t="shared" si="34"/>
        <v>-4.5836293014244791E-5</v>
      </c>
      <c r="K167" s="35">
        <f t="shared" si="35"/>
        <v>1.8351368784011971E-6</v>
      </c>
      <c r="L167" s="36">
        <f t="shared" si="36"/>
        <v>0.57178274999999923</v>
      </c>
      <c r="M167" s="37">
        <f t="shared" si="37"/>
        <v>-0.15858553149316726</v>
      </c>
      <c r="N167" s="37">
        <f t="shared" si="38"/>
        <v>-0.15774563719172813</v>
      </c>
    </row>
    <row r="168" spans="1:14">
      <c r="A168" s="22">
        <v>3.32</v>
      </c>
      <c r="B168" s="23">
        <f t="shared" si="26"/>
        <v>-0.84432792550201463</v>
      </c>
      <c r="C168" s="23">
        <f t="shared" si="27"/>
        <v>3.32</v>
      </c>
      <c r="D168" s="3">
        <f t="shared" si="28"/>
        <v>-6.0990613333333323</v>
      </c>
      <c r="E168" s="3">
        <f t="shared" si="29"/>
        <v>3.3613146820266659</v>
      </c>
      <c r="F168" s="3">
        <f t="shared" si="30"/>
        <v>-0.88213702264692184</v>
      </c>
      <c r="G168" s="3">
        <f t="shared" si="31"/>
        <v>0.1350453766447699</v>
      </c>
      <c r="H168" s="3">
        <f t="shared" si="32"/>
        <v>-1.3532037813902833E-2</v>
      </c>
      <c r="I168" s="35">
        <f t="shared" si="33"/>
        <v>9.5612521538437532E-4</v>
      </c>
      <c r="J168" s="35">
        <f t="shared" si="34"/>
        <v>-5.0184736066917804E-5</v>
      </c>
      <c r="K168" s="35">
        <f t="shared" si="35"/>
        <v>2.0336626280293925E-6</v>
      </c>
      <c r="L168" s="36">
        <f t="shared" si="36"/>
        <v>0.58225334869333345</v>
      </c>
      <c r="M168" s="37">
        <f t="shared" si="37"/>
        <v>-0.17837033512272132</v>
      </c>
      <c r="N168" s="37">
        <f t="shared" si="38"/>
        <v>-0.17746236098077584</v>
      </c>
    </row>
    <row r="169" spans="1:14">
      <c r="A169" s="22">
        <v>3.34</v>
      </c>
      <c r="B169" s="23">
        <f t="shared" si="26"/>
        <v>-0.87630668004386303</v>
      </c>
      <c r="C169" s="23">
        <f t="shared" si="27"/>
        <v>3.34</v>
      </c>
      <c r="D169" s="3">
        <f t="shared" si="28"/>
        <v>-6.2099506666666668</v>
      </c>
      <c r="E169" s="3">
        <f t="shared" si="29"/>
        <v>3.463786282853333</v>
      </c>
      <c r="F169" s="3">
        <f t="shared" si="30"/>
        <v>-0.92001462516663435</v>
      </c>
      <c r="G169" s="3">
        <f t="shared" si="31"/>
        <v>0.14254604378484589</v>
      </c>
      <c r="H169" s="3">
        <f t="shared" si="32"/>
        <v>-1.4456242236783882E-2</v>
      </c>
      <c r="I169" s="35">
        <f t="shared" si="33"/>
        <v>1.0337695890811939E-3</v>
      </c>
      <c r="J169" s="35">
        <f t="shared" si="34"/>
        <v>-5.4915809656924613E-5</v>
      </c>
      <c r="K169" s="35">
        <f t="shared" si="35"/>
        <v>2.2522750228264266E-6</v>
      </c>
      <c r="L169" s="36">
        <f t="shared" si="36"/>
        <v>0.59383561618666603</v>
      </c>
      <c r="M169" s="37">
        <f t="shared" si="37"/>
        <v>-0.19808920743190631</v>
      </c>
      <c r="N169" s="37">
        <f t="shared" si="38"/>
        <v>-0.19710810137745921</v>
      </c>
    </row>
    <row r="170" spans="1:14">
      <c r="A170" s="22">
        <v>3.36</v>
      </c>
      <c r="B170" s="23">
        <f t="shared" si="26"/>
        <v>-0.90482705246601891</v>
      </c>
      <c r="C170" s="23">
        <f t="shared" si="27"/>
        <v>3.36</v>
      </c>
      <c r="D170" s="3">
        <f t="shared" si="28"/>
        <v>-6.3221759999999989</v>
      </c>
      <c r="E170" s="3">
        <f t="shared" si="29"/>
        <v>3.5687419084799989</v>
      </c>
      <c r="F170" s="3">
        <f t="shared" si="30"/>
        <v>-0.9592778249994236</v>
      </c>
      <c r="G170" s="3">
        <f t="shared" si="31"/>
        <v>0.1504147629599096</v>
      </c>
      <c r="H170" s="3">
        <f t="shared" si="32"/>
        <v>-1.5437477344656319E-2</v>
      </c>
      <c r="I170" s="35">
        <f t="shared" si="33"/>
        <v>1.1171983604502051E-3</v>
      </c>
      <c r="J170" s="35">
        <f t="shared" si="34"/>
        <v>-6.0060583857803011E-5</v>
      </c>
      <c r="K170" s="35">
        <f t="shared" si="35"/>
        <v>2.4928675276509291E-6</v>
      </c>
      <c r="L170" s="36">
        <f t="shared" si="36"/>
        <v>0.60656590847999992</v>
      </c>
      <c r="M170" s="37">
        <f t="shared" si="37"/>
        <v>-0.21773463090417039</v>
      </c>
      <c r="N170" s="37">
        <f t="shared" si="38"/>
        <v>-0.21667500026005032</v>
      </c>
    </row>
    <row r="171" spans="1:14">
      <c r="A171" s="22">
        <v>3.38</v>
      </c>
      <c r="B171" s="23">
        <f t="shared" si="26"/>
        <v>-0.92977648588825135</v>
      </c>
      <c r="C171" s="23">
        <f t="shared" si="27"/>
        <v>3.38</v>
      </c>
      <c r="D171" s="3">
        <f t="shared" si="28"/>
        <v>-6.4357453333333323</v>
      </c>
      <c r="E171" s="3">
        <f t="shared" si="29"/>
        <v>3.6762264493066654</v>
      </c>
      <c r="F171" s="3">
        <f t="shared" si="30"/>
        <v>-0.9999686058918823</v>
      </c>
      <c r="G171" s="3">
        <f t="shared" si="31"/>
        <v>0.15866724084932252</v>
      </c>
      <c r="H171" s="3">
        <f t="shared" si="32"/>
        <v>-1.6478891148718179E-2</v>
      </c>
      <c r="I171" s="35">
        <f t="shared" si="33"/>
        <v>1.2068041284577944E-3</v>
      </c>
      <c r="J171" s="35">
        <f t="shared" si="34"/>
        <v>-6.5652443262634403E-5</v>
      </c>
      <c r="K171" s="35">
        <f t="shared" si="35"/>
        <v>2.7574991647413247E-6</v>
      </c>
      <c r="L171" s="36">
        <f t="shared" si="36"/>
        <v>0.620481115973333</v>
      </c>
      <c r="M171" s="37">
        <f t="shared" si="37"/>
        <v>-0.23729914021794496</v>
      </c>
      <c r="N171" s="37">
        <f t="shared" si="38"/>
        <v>-0.23615523103358507</v>
      </c>
    </row>
    <row r="172" spans="1:14">
      <c r="A172" s="22">
        <v>3.4</v>
      </c>
      <c r="B172" s="23">
        <f t="shared" si="26"/>
        <v>-0.95105651629515342</v>
      </c>
      <c r="C172" s="23">
        <f t="shared" si="27"/>
        <v>3.4</v>
      </c>
      <c r="D172" s="3">
        <f t="shared" si="28"/>
        <v>-6.5506666666666655</v>
      </c>
      <c r="E172" s="3">
        <f t="shared" si="29"/>
        <v>3.7862853333333324</v>
      </c>
      <c r="F172" s="3">
        <f t="shared" si="30"/>
        <v>-1.0421299631746028</v>
      </c>
      <c r="G172" s="3">
        <f t="shared" si="31"/>
        <v>0.16731975519858899</v>
      </c>
      <c r="H172" s="3">
        <f t="shared" si="32"/>
        <v>-1.7583785182688078E-2</v>
      </c>
      <c r="I172" s="35">
        <f t="shared" si="33"/>
        <v>1.3030035686658601E-3</v>
      </c>
      <c r="J172" s="35">
        <f t="shared" si="34"/>
        <v>-7.1727244065606375E-5</v>
      </c>
      <c r="K172" s="35">
        <f t="shared" si="35"/>
        <v>3.0484078727882714E-6</v>
      </c>
      <c r="L172" s="36">
        <f t="shared" si="36"/>
        <v>0.63561866666666678</v>
      </c>
      <c r="M172" s="37">
        <f t="shared" si="37"/>
        <v>-0.25677532649203516</v>
      </c>
      <c r="N172" s="37">
        <f t="shared" si="38"/>
        <v>-0.25554100175956213</v>
      </c>
    </row>
    <row r="173" spans="1:14">
      <c r="A173" s="22">
        <v>3.42</v>
      </c>
      <c r="B173" s="23">
        <f t="shared" si="26"/>
        <v>-0.96858316112863097</v>
      </c>
      <c r="C173" s="23">
        <f t="shared" si="27"/>
        <v>3.42</v>
      </c>
      <c r="D173" s="3">
        <f t="shared" si="28"/>
        <v>-6.6669479999999988</v>
      </c>
      <c r="E173" s="3">
        <f t="shared" si="29"/>
        <v>3.8989645293599997</v>
      </c>
      <c r="F173" s="3">
        <f t="shared" si="30"/>
        <v>-1.085805921933483</v>
      </c>
      <c r="G173" s="3">
        <f t="shared" si="31"/>
        <v>0.17638917201809434</v>
      </c>
      <c r="H173" s="3">
        <f t="shared" si="32"/>
        <v>-1.8755621014476712E-2</v>
      </c>
      <c r="I173" s="35">
        <f t="shared" si="33"/>
        <v>1.4062387540623427E-3</v>
      </c>
      <c r="J173" s="35">
        <f t="shared" si="34"/>
        <v>-7.8323480776260846E-5</v>
      </c>
      <c r="K173" s="35">
        <f t="shared" si="35"/>
        <v>3.3680248549685935E-6</v>
      </c>
      <c r="L173" s="36">
        <f t="shared" si="36"/>
        <v>0.65201652936000087</v>
      </c>
      <c r="M173" s="37">
        <f t="shared" si="37"/>
        <v>-0.2761558415698645</v>
      </c>
      <c r="N173" s="37">
        <f t="shared" si="38"/>
        <v>-0.27482455827172347</v>
      </c>
    </row>
    <row r="174" spans="1:14">
      <c r="A174" s="22">
        <v>3.44</v>
      </c>
      <c r="B174" s="23">
        <f t="shared" si="26"/>
        <v>-0.9822872507286885</v>
      </c>
      <c r="C174" s="23">
        <f t="shared" si="27"/>
        <v>3.44</v>
      </c>
      <c r="D174" s="3">
        <f t="shared" si="28"/>
        <v>-6.7845973333333331</v>
      </c>
      <c r="E174" s="3">
        <f t="shared" si="29"/>
        <v>4.014310550186666</v>
      </c>
      <c r="F174" s="3">
        <f t="shared" si="30"/>
        <v>-1.1310415553973554</v>
      </c>
      <c r="G174" s="3">
        <f t="shared" si="31"/>
        <v>0.18589296319375195</v>
      </c>
      <c r="H174" s="3">
        <f t="shared" si="32"/>
        <v>-1.9998026993178028E-2</v>
      </c>
      <c r="I174" s="35">
        <f t="shared" si="33"/>
        <v>1.5169785399132786E-3</v>
      </c>
      <c r="J174" s="35">
        <f t="shared" si="34"/>
        <v>-8.5482463094846547E-5</v>
      </c>
      <c r="K174" s="35">
        <f t="shared" si="35"/>
        <v>3.718989982644029E-6</v>
      </c>
      <c r="L174" s="36">
        <f t="shared" si="36"/>
        <v>0.66971321685333285</v>
      </c>
      <c r="M174" s="37">
        <f t="shared" si="37"/>
        <v>-0.29543340234344867</v>
      </c>
      <c r="N174" s="37">
        <f t="shared" si="38"/>
        <v>-0.29399818727664762</v>
      </c>
    </row>
    <row r="175" spans="1:14">
      <c r="A175" s="22">
        <v>3.46</v>
      </c>
      <c r="B175" s="23">
        <f t="shared" si="26"/>
        <v>-0.99211470131447788</v>
      </c>
      <c r="C175" s="23">
        <f t="shared" si="27"/>
        <v>3.46</v>
      </c>
      <c r="D175" s="3">
        <f t="shared" si="28"/>
        <v>-6.9036226666666671</v>
      </c>
      <c r="E175" s="3">
        <f t="shared" si="29"/>
        <v>4.1323704558133336</v>
      </c>
      <c r="F175" s="3">
        <f t="shared" si="30"/>
        <v>-1.177883003543212</v>
      </c>
      <c r="G175" s="3">
        <f t="shared" si="31"/>
        <v>0.19584922451691547</v>
      </c>
      <c r="H175" s="3">
        <f t="shared" si="32"/>
        <v>-2.1314805238424595E-2</v>
      </c>
      <c r="I175" s="35">
        <f t="shared" si="33"/>
        <v>1.6357200153354094E-3</v>
      </c>
      <c r="J175" s="35">
        <f t="shared" si="34"/>
        <v>-9.3248503502806599E-5</v>
      </c>
      <c r="K175" s="35">
        <f t="shared" si="35"/>
        <v>4.1041683254933804E-6</v>
      </c>
      <c r="L175" s="36">
        <f t="shared" si="36"/>
        <v>0.68874778914666646</v>
      </c>
      <c r="M175" s="37">
        <f t="shared" si="37"/>
        <v>-0.31460079511805467</v>
      </c>
      <c r="N175" s="37">
        <f t="shared" si="38"/>
        <v>-0.31305421943789657</v>
      </c>
    </row>
    <row r="176" spans="1:14">
      <c r="A176" s="22">
        <v>3.48</v>
      </c>
      <c r="B176" s="23">
        <f t="shared" si="26"/>
        <v>-0.99802672842827156</v>
      </c>
      <c r="C176" s="23">
        <f t="shared" si="27"/>
        <v>3.48</v>
      </c>
      <c r="D176" s="3">
        <f t="shared" si="28"/>
        <v>-7.0240320000000009</v>
      </c>
      <c r="E176" s="3">
        <f t="shared" si="29"/>
        <v>4.25319185664</v>
      </c>
      <c r="F176" s="3">
        <f t="shared" si="30"/>
        <v>-1.2263774919203112</v>
      </c>
      <c r="G176" s="3">
        <f t="shared" si="31"/>
        <v>0.20627669414099634</v>
      </c>
      <c r="H176" s="3">
        <f t="shared" si="32"/>
        <v>-2.2709938879319293E-2</v>
      </c>
      <c r="I176" s="35">
        <f t="shared" si="33"/>
        <v>1.7629900243853098E-3</v>
      </c>
      <c r="J176" s="35">
        <f t="shared" si="34"/>
        <v>-1.0166911614912315E-4</v>
      </c>
      <c r="K176" s="35">
        <f t="shared" si="35"/>
        <v>4.5266678831336066E-6</v>
      </c>
      <c r="L176" s="36">
        <f t="shared" si="36"/>
        <v>0.70915985663999903</v>
      </c>
      <c r="M176" s="37">
        <f t="shared" si="37"/>
        <v>-0.33365088001863508</v>
      </c>
      <c r="N176" s="37">
        <f t="shared" si="38"/>
        <v>-0.33198503244251576</v>
      </c>
    </row>
    <row r="177" spans="1:14">
      <c r="A177" s="22">
        <v>3.5</v>
      </c>
      <c r="B177" s="23">
        <f t="shared" si="26"/>
        <v>-1</v>
      </c>
      <c r="C177" s="23">
        <f t="shared" si="27"/>
        <v>3.5</v>
      </c>
      <c r="D177" s="3">
        <f t="shared" si="28"/>
        <v>-7.145833333333333</v>
      </c>
      <c r="E177" s="3">
        <f t="shared" si="29"/>
        <v>4.3768229166666668</v>
      </c>
      <c r="F177" s="3">
        <f t="shared" si="30"/>
        <v>-1.2765733506944446</v>
      </c>
      <c r="G177" s="3">
        <f t="shared" si="31"/>
        <v>0.21719477147231867</v>
      </c>
      <c r="H177" s="3">
        <f t="shared" si="32"/>
        <v>-2.4187599550326396E-2</v>
      </c>
      <c r="I177" s="35">
        <f t="shared" si="33"/>
        <v>1.899346759560887E-3</v>
      </c>
      <c r="J177" s="35">
        <f t="shared" si="34"/>
        <v>-1.1079522764105175E-4</v>
      </c>
      <c r="K177" s="35">
        <f t="shared" si="35"/>
        <v>4.9898585978047202E-6</v>
      </c>
      <c r="L177" s="36">
        <f t="shared" si="36"/>
        <v>0.73098958333333375</v>
      </c>
      <c r="M177" s="37">
        <f t="shared" si="37"/>
        <v>-0.35257659543911851</v>
      </c>
      <c r="N177" s="37">
        <f t="shared" si="38"/>
        <v>-0.35078305404860088</v>
      </c>
    </row>
    <row r="178" spans="1:14">
      <c r="A178" s="22">
        <v>3.52</v>
      </c>
      <c r="B178" s="23">
        <f t="shared" si="26"/>
        <v>-0.99802672842827156</v>
      </c>
      <c r="C178" s="23">
        <f t="shared" si="27"/>
        <v>3.52</v>
      </c>
      <c r="D178" s="3">
        <f t="shared" si="28"/>
        <v>-7.2690346666666663</v>
      </c>
      <c r="E178" s="3">
        <f t="shared" si="29"/>
        <v>4.5033123566933329</v>
      </c>
      <c r="F178" s="3">
        <f t="shared" si="30"/>
        <v>-1.3285200339136447</v>
      </c>
      <c r="G178" s="3">
        <f t="shared" si="31"/>
        <v>0.2286235365028281</v>
      </c>
      <c r="H178" s="3">
        <f t="shared" si="32"/>
        <v>-2.5752155151678557E-2</v>
      </c>
      <c r="I178" s="35">
        <f t="shared" si="33"/>
        <v>2.0453814307138333E-3</v>
      </c>
      <c r="J178" s="35">
        <f t="shared" si="34"/>
        <v>-1.2068140037674611E-4</v>
      </c>
      <c r="K178" s="35">
        <f t="shared" si="35"/>
        <v>5.4973927324560108E-6</v>
      </c>
      <c r="L178" s="36">
        <f t="shared" si="36"/>
        <v>0.75427769002666656</v>
      </c>
      <c r="M178" s="37">
        <f t="shared" si="37"/>
        <v>-0.37137096253582863</v>
      </c>
      <c r="N178" s="37">
        <f t="shared" si="38"/>
        <v>-0.36944076511275908</v>
      </c>
    </row>
    <row r="179" spans="1:14">
      <c r="A179" s="22">
        <v>3.54</v>
      </c>
      <c r="B179" s="23">
        <f t="shared" si="26"/>
        <v>-0.99211470131447799</v>
      </c>
      <c r="C179" s="23">
        <f t="shared" si="27"/>
        <v>3.54</v>
      </c>
      <c r="D179" s="3">
        <f t="shared" si="28"/>
        <v>-7.393644000000001</v>
      </c>
      <c r="E179" s="3">
        <f t="shared" si="29"/>
        <v>4.6327094575199999</v>
      </c>
      <c r="F179" s="3">
        <f t="shared" si="30"/>
        <v>-1.3822681389966105</v>
      </c>
      <c r="G179" s="3">
        <f t="shared" si="31"/>
        <v>0.24058376959236008</v>
      </c>
      <c r="H179" s="3">
        <f t="shared" si="32"/>
        <v>-2.7408177882032911E-2</v>
      </c>
      <c r="I179" s="35">
        <f t="shared" si="33"/>
        <v>2.2017200124774591E-3</v>
      </c>
      <c r="J179" s="35">
        <f t="shared" si="34"/>
        <v>-1.3138606908744062E-4</v>
      </c>
      <c r="K179" s="35">
        <f t="shared" si="35"/>
        <v>6.053226703588864E-6</v>
      </c>
      <c r="L179" s="36">
        <f t="shared" si="36"/>
        <v>0.77906545751999889</v>
      </c>
      <c r="M179" s="37">
        <f t="shared" si="37"/>
        <v>-0.39002708976628447</v>
      </c>
      <c r="N179" s="37">
        <f t="shared" si="38"/>
        <v>-0.3879507025961908</v>
      </c>
    </row>
    <row r="180" spans="1:14">
      <c r="A180" s="22">
        <v>3.56</v>
      </c>
      <c r="B180" s="23">
        <f t="shared" si="26"/>
        <v>-0.98228725072868861</v>
      </c>
      <c r="C180" s="23">
        <f t="shared" si="27"/>
        <v>3.56</v>
      </c>
      <c r="D180" s="3">
        <f t="shared" si="28"/>
        <v>-7.5196693333333338</v>
      </c>
      <c r="E180" s="3">
        <f t="shared" si="29"/>
        <v>4.7650640631466672</v>
      </c>
      <c r="F180" s="3">
        <f t="shared" si="30"/>
        <v>-1.4378694264451335</v>
      </c>
      <c r="G180" s="3">
        <f t="shared" si="31"/>
        <v>0.25309697170826456</v>
      </c>
      <c r="H180" s="3">
        <f t="shared" si="32"/>
        <v>-2.9160452551289646E-2</v>
      </c>
      <c r="I180" s="35">
        <f t="shared" si="33"/>
        <v>2.3690250734232339E-3</v>
      </c>
      <c r="J180" s="35">
        <f t="shared" si="34"/>
        <v>-1.4297179128827003E-4</v>
      </c>
      <c r="K180" s="35">
        <f t="shared" si="35"/>
        <v>6.6616444634963926E-6</v>
      </c>
      <c r="L180" s="36">
        <f t="shared" si="36"/>
        <v>0.80539472981333349</v>
      </c>
      <c r="M180" s="37">
        <f t="shared" si="37"/>
        <v>-0.40853817747482507</v>
      </c>
      <c r="N180" s="37">
        <f t="shared" si="38"/>
        <v>-0.40630546254822658</v>
      </c>
    </row>
    <row r="181" spans="1:14">
      <c r="A181" s="22">
        <v>3.58</v>
      </c>
      <c r="B181" s="23">
        <f t="shared" si="26"/>
        <v>-0.96858316112863119</v>
      </c>
      <c r="C181" s="23">
        <f t="shared" si="27"/>
        <v>3.58</v>
      </c>
      <c r="D181" s="3">
        <f t="shared" si="28"/>
        <v>-7.6471186666666666</v>
      </c>
      <c r="E181" s="3">
        <f t="shared" si="29"/>
        <v>4.9004265839733332</v>
      </c>
      <c r="F181" s="3">
        <f t="shared" si="30"/>
        <v>-1.4953768397818055</v>
      </c>
      <c r="G181" s="3">
        <f t="shared" si="31"/>
        <v>0.26618538513027123</v>
      </c>
      <c r="H181" s="3">
        <f t="shared" si="32"/>
        <v>-3.1013985181669167E-2</v>
      </c>
      <c r="I181" s="35">
        <f t="shared" si="33"/>
        <v>2.5479976902714409E-3</v>
      </c>
      <c r="J181" s="35">
        <f t="shared" si="34"/>
        <v>-1.5550551236949946E-4</v>
      </c>
      <c r="K181" s="35">
        <f t="shared" si="35"/>
        <v>7.3272825321046059E-6</v>
      </c>
      <c r="L181" s="36">
        <f t="shared" si="36"/>
        <v>0.83330791730666665</v>
      </c>
      <c r="M181" s="37">
        <f t="shared" si="37"/>
        <v>-0.42689752252653673</v>
      </c>
      <c r="N181" s="37">
        <f t="shared" si="38"/>
        <v>-0.42449770306610268</v>
      </c>
    </row>
    <row r="182" spans="1:14">
      <c r="A182" s="22">
        <v>3.6</v>
      </c>
      <c r="B182" s="23">
        <f t="shared" si="26"/>
        <v>-0.95105651629515375</v>
      </c>
      <c r="C182" s="23">
        <f t="shared" si="27"/>
        <v>3.6</v>
      </c>
      <c r="D182" s="3">
        <f t="shared" si="28"/>
        <v>-7.7760000000000007</v>
      </c>
      <c r="E182" s="3">
        <f t="shared" si="29"/>
        <v>5.0388480000000015</v>
      </c>
      <c r="F182" s="3">
        <f t="shared" si="30"/>
        <v>-1.5548445257142862</v>
      </c>
      <c r="G182" s="3">
        <f t="shared" si="31"/>
        <v>0.27987201462857153</v>
      </c>
      <c r="H182" s="3">
        <f t="shared" si="32"/>
        <v>-3.2974011905329885E-2</v>
      </c>
      <c r="I182" s="35">
        <f t="shared" si="33"/>
        <v>2.7393794505966374E-3</v>
      </c>
      <c r="J182" s="35">
        <f t="shared" si="34"/>
        <v>-1.6905884609396389E-4</v>
      </c>
      <c r="K182" s="35">
        <f t="shared" si="35"/>
        <v>8.0551567844771043E-6</v>
      </c>
      <c r="L182" s="36">
        <f t="shared" si="36"/>
        <v>0.86284800000000139</v>
      </c>
      <c r="M182" s="37">
        <f t="shared" si="37"/>
        <v>-0.44509852299104319</v>
      </c>
      <c r="N182" s="37">
        <f t="shared" si="38"/>
        <v>-0.44252014722975602</v>
      </c>
    </row>
    <row r="183" spans="1:14">
      <c r="A183" s="22">
        <v>3.62</v>
      </c>
      <c r="B183" s="23">
        <f t="shared" si="26"/>
        <v>-0.92977648588825168</v>
      </c>
      <c r="C183" s="23">
        <f t="shared" si="27"/>
        <v>3.62</v>
      </c>
      <c r="D183" s="3">
        <f t="shared" si="28"/>
        <v>-7.9063213333333335</v>
      </c>
      <c r="E183" s="3">
        <f t="shared" si="29"/>
        <v>5.1803798640266665</v>
      </c>
      <c r="F183" s="3">
        <f t="shared" si="30"/>
        <v>-1.616327854527406</v>
      </c>
      <c r="G183" s="3">
        <f t="shared" si="31"/>
        <v>0.29418064912317976</v>
      </c>
      <c r="H183" s="3">
        <f t="shared" si="32"/>
        <v>-3.5046008166998155E-2</v>
      </c>
      <c r="I183" s="35">
        <f t="shared" si="33"/>
        <v>2.9439545475872476E-3</v>
      </c>
      <c r="J183" s="35">
        <f t="shared" si="34"/>
        <v>-1.8370837130191582E-4</v>
      </c>
      <c r="K183" s="35">
        <f t="shared" si="35"/>
        <v>8.8506911062089194E-6</v>
      </c>
      <c r="L183" s="36">
        <f t="shared" si="36"/>
        <v>0.89405853069333308</v>
      </c>
      <c r="M183" s="37">
        <f t="shared" si="37"/>
        <v>-0.46313468287789133</v>
      </c>
      <c r="N183" s="37">
        <f t="shared" si="38"/>
        <v>-0.46036558601049982</v>
      </c>
    </row>
    <row r="184" spans="1:14">
      <c r="A184" s="22">
        <v>3.64</v>
      </c>
      <c r="B184" s="23">
        <f t="shared" si="26"/>
        <v>-0.90482705246601924</v>
      </c>
      <c r="C184" s="23">
        <f t="shared" si="27"/>
        <v>3.64</v>
      </c>
      <c r="D184" s="3">
        <f t="shared" si="28"/>
        <v>-8.0380906666666672</v>
      </c>
      <c r="E184" s="3">
        <f t="shared" si="29"/>
        <v>5.3250743048533344</v>
      </c>
      <c r="F184" s="3">
        <f t="shared" si="30"/>
        <v>-1.6798834407043985</v>
      </c>
      <c r="G184" s="3">
        <f t="shared" si="31"/>
        <v>0.30913588383273616</v>
      </c>
      <c r="H184" s="3">
        <f t="shared" si="32"/>
        <v>-3.7235698240274735E-2</v>
      </c>
      <c r="I184" s="35">
        <f t="shared" si="33"/>
        <v>3.1625519705406682E-3</v>
      </c>
      <c r="J184" s="35">
        <f t="shared" si="34"/>
        <v>-1.9953594566131256E-4</v>
      </c>
      <c r="K184" s="35">
        <f t="shared" si="35"/>
        <v>9.7197480354195847E-6</v>
      </c>
      <c r="L184" s="36">
        <f t="shared" si="36"/>
        <v>0.92698363818666785</v>
      </c>
      <c r="M184" s="37">
        <f t="shared" si="37"/>
        <v>-0.48099961692526927</v>
      </c>
      <c r="N184" s="37">
        <f t="shared" si="38"/>
        <v>-0.47802688115235448</v>
      </c>
    </row>
    <row r="185" spans="1:14">
      <c r="A185" s="22">
        <v>3.66</v>
      </c>
      <c r="B185" s="23">
        <f t="shared" si="26"/>
        <v>-0.87630668004386347</v>
      </c>
      <c r="C185" s="23">
        <f t="shared" si="27"/>
        <v>3.66</v>
      </c>
      <c r="D185" s="3">
        <f t="shared" si="28"/>
        <v>-8.1713160000000009</v>
      </c>
      <c r="E185" s="3">
        <f t="shared" si="29"/>
        <v>5.4729840304800019</v>
      </c>
      <c r="F185" s="3">
        <f t="shared" si="30"/>
        <v>-1.7455691637785216</v>
      </c>
      <c r="G185" s="3">
        <f t="shared" si="31"/>
        <v>0.32476314292099406</v>
      </c>
      <c r="H185" s="3">
        <f t="shared" si="32"/>
        <v>-3.9549065066476978E-2</v>
      </c>
      <c r="I185" s="35">
        <f t="shared" si="33"/>
        <v>3.3960477949006359E-3</v>
      </c>
      <c r="J185" s="35">
        <f t="shared" si="34"/>
        <v>-2.1662903733986167E-4</v>
      </c>
      <c r="K185" s="35">
        <f t="shared" si="35"/>
        <v>1.0668661516874456E-5</v>
      </c>
      <c r="L185" s="36">
        <f t="shared" si="36"/>
        <v>0.96166803048000116</v>
      </c>
      <c r="M185" s="37">
        <f t="shared" si="37"/>
        <v>-0.49868705544400332</v>
      </c>
      <c r="N185" s="37">
        <f t="shared" si="38"/>
        <v>-0.49549696802492565</v>
      </c>
    </row>
    <row r="186" spans="1:14">
      <c r="A186" s="22">
        <v>3.68</v>
      </c>
      <c r="B186" s="23">
        <f t="shared" si="26"/>
        <v>-0.84432792550201508</v>
      </c>
      <c r="C186" s="23">
        <f t="shared" si="27"/>
        <v>3.68</v>
      </c>
      <c r="D186" s="3">
        <f t="shared" si="28"/>
        <v>-8.3060053333333332</v>
      </c>
      <c r="E186" s="3">
        <f t="shared" si="29"/>
        <v>5.6241623313066675</v>
      </c>
      <c r="F186" s="3">
        <f t="shared" si="30"/>
        <v>-1.8134441894163671</v>
      </c>
      <c r="G186" s="3">
        <f t="shared" si="31"/>
        <v>0.34108870264933627</v>
      </c>
      <c r="H186" s="3">
        <f t="shared" si="32"/>
        <v>-4.1992360425076106E-2</v>
      </c>
      <c r="I186" s="35">
        <f t="shared" si="33"/>
        <v>3.6453675757727611E-3</v>
      </c>
      <c r="J186" s="35">
        <f t="shared" si="34"/>
        <v>-2.350810755149764E-4</v>
      </c>
      <c r="K186" s="35">
        <f t="shared" si="35"/>
        <v>1.1704271900933885E-5</v>
      </c>
      <c r="L186" s="36">
        <f t="shared" si="36"/>
        <v>0.99815699797333401</v>
      </c>
      <c r="M186" s="37">
        <f t="shared" si="37"/>
        <v>-0.5161908492187729</v>
      </c>
      <c r="N186" s="37">
        <f t="shared" si="38"/>
        <v>-0.51276885844661424</v>
      </c>
    </row>
    <row r="187" spans="1:14">
      <c r="A187" s="22">
        <v>3.7</v>
      </c>
      <c r="B187" s="23">
        <f t="shared" si="26"/>
        <v>-0.80901699437494767</v>
      </c>
      <c r="C187" s="23">
        <f t="shared" si="27"/>
        <v>3.7</v>
      </c>
      <c r="D187" s="3">
        <f t="shared" si="28"/>
        <v>-8.442166666666667</v>
      </c>
      <c r="E187" s="3">
        <f t="shared" si="29"/>
        <v>5.7786630833333339</v>
      </c>
      <c r="F187" s="3">
        <f t="shared" si="30"/>
        <v>-1.8835689907341273</v>
      </c>
      <c r="G187" s="3">
        <f t="shared" si="31"/>
        <v>0.35813971504375286</v>
      </c>
      <c r="H187" s="3">
        <f t="shared" si="32"/>
        <v>-4.4572115444990699E-2</v>
      </c>
      <c r="I187" s="35">
        <f t="shared" si="33"/>
        <v>3.9114888489866842E-3</v>
      </c>
      <c r="J187" s="35">
        <f t="shared" si="34"/>
        <v>-2.5499182067917955E-4</v>
      </c>
      <c r="K187" s="35">
        <f t="shared" si="35"/>
        <v>1.283396332756606E-5</v>
      </c>
      <c r="L187" s="36">
        <f t="shared" si="36"/>
        <v>1.036496416666667</v>
      </c>
      <c r="M187" s="37">
        <f t="shared" si="37"/>
        <v>-0.53350497446869816</v>
      </c>
      <c r="N187" s="37">
        <f t="shared" si="38"/>
        <v>-0.52983564347706313</v>
      </c>
    </row>
    <row r="188" spans="1:14">
      <c r="A188" s="22">
        <v>3.72</v>
      </c>
      <c r="B188" s="23">
        <f t="shared" si="26"/>
        <v>-0.77051324277578859</v>
      </c>
      <c r="C188" s="23">
        <f t="shared" si="27"/>
        <v>3.72</v>
      </c>
      <c r="D188" s="3">
        <f t="shared" si="28"/>
        <v>-8.5798080000000017</v>
      </c>
      <c r="E188" s="3">
        <f t="shared" si="29"/>
        <v>5.9365407513600017</v>
      </c>
      <c r="F188" s="3">
        <f t="shared" si="30"/>
        <v>-1.9560053698481015</v>
      </c>
      <c r="G188" s="3">
        <f t="shared" si="31"/>
        <v>0.37594423208480515</v>
      </c>
      <c r="H188" s="3">
        <f t="shared" si="32"/>
        <v>-4.7295151466203347E-2</v>
      </c>
      <c r="I188" s="35">
        <f t="shared" si="33"/>
        <v>4.1954437439096701E-3</v>
      </c>
      <c r="J188" s="35">
        <f t="shared" si="34"/>
        <v>-2.7646775574152185E-4</v>
      </c>
      <c r="K188" s="35">
        <f t="shared" si="35"/>
        <v>1.4065703643578957E-5</v>
      </c>
      <c r="L188" s="36">
        <f t="shared" si="36"/>
        <v>1.0767327513600007</v>
      </c>
      <c r="M188" s="37">
        <f t="shared" si="37"/>
        <v>-0.55062353786949891</v>
      </c>
      <c r="N188" s="37">
        <f t="shared" si="38"/>
        <v>-0.54669049617768717</v>
      </c>
    </row>
    <row r="189" spans="1:14">
      <c r="A189" s="22">
        <v>3.74</v>
      </c>
      <c r="B189" s="23">
        <f t="shared" si="26"/>
        <v>-0.72896862742141111</v>
      </c>
      <c r="C189" s="23">
        <f t="shared" si="27"/>
        <v>3.74</v>
      </c>
      <c r="D189" s="3">
        <f t="shared" si="28"/>
        <v>-8.7189373333333346</v>
      </c>
      <c r="E189" s="3">
        <f t="shared" si="29"/>
        <v>6.0978503921866691</v>
      </c>
      <c r="F189" s="3">
        <f t="shared" si="30"/>
        <v>-2.0308164796607207</v>
      </c>
      <c r="G189" s="3">
        <f t="shared" si="31"/>
        <v>0.39453123042919869</v>
      </c>
      <c r="H189" s="3">
        <f t="shared" si="32"/>
        <v>-5.0168591261376905E-2</v>
      </c>
      <c r="I189" s="35">
        <f t="shared" si="33"/>
        <v>4.4983217123566394E-3</v>
      </c>
      <c r="J189" s="35">
        <f t="shared" si="34"/>
        <v>-2.9962249897028445E-4</v>
      </c>
      <c r="K189" s="35">
        <f t="shared" si="35"/>
        <v>1.5408087009546881E-5</v>
      </c>
      <c r="L189" s="36">
        <f t="shared" si="36"/>
        <v>1.1189130588533347</v>
      </c>
      <c r="M189" s="37">
        <f t="shared" si="37"/>
        <v>-0.56754078163956412</v>
      </c>
      <c r="N189" s="37">
        <f t="shared" si="38"/>
        <v>-0.56332667433916828</v>
      </c>
    </row>
    <row r="190" spans="1:14">
      <c r="A190" s="22">
        <v>3.76</v>
      </c>
      <c r="B190" s="23">
        <f t="shared" si="26"/>
        <v>-0.68454710592868984</v>
      </c>
      <c r="C190" s="23">
        <f t="shared" si="27"/>
        <v>3.76</v>
      </c>
      <c r="D190" s="3">
        <f t="shared" si="28"/>
        <v>-8.8595626666666654</v>
      </c>
      <c r="E190" s="3">
        <f t="shared" si="29"/>
        <v>6.2626476578133321</v>
      </c>
      <c r="F190" s="3">
        <f t="shared" si="30"/>
        <v>-2.1080668458833753</v>
      </c>
      <c r="G190" s="3">
        <f t="shared" si="31"/>
        <v>0.41393063667167784</v>
      </c>
      <c r="H190" s="3">
        <f t="shared" si="32"/>
        <v>-5.319987062735921E-2</v>
      </c>
      <c r="I190" s="35">
        <f t="shared" si="33"/>
        <v>4.821272378085599E-3</v>
      </c>
      <c r="J190" s="35">
        <f t="shared" si="34"/>
        <v>-3.2457723986868079E-4</v>
      </c>
      <c r="K190" s="35">
        <f t="shared" si="35"/>
        <v>1.687037936164508E-5</v>
      </c>
      <c r="L190" s="36">
        <f t="shared" si="36"/>
        <v>1.1630849911466665</v>
      </c>
      <c r="M190" s="37">
        <f t="shared" si="37"/>
        <v>-0.58425108869239017</v>
      </c>
      <c r="N190" s="37">
        <f t="shared" si="38"/>
        <v>-0.57973752317481164</v>
      </c>
    </row>
    <row r="191" spans="1:14">
      <c r="A191" s="22">
        <v>3.78</v>
      </c>
      <c r="B191" s="23">
        <f t="shared" si="26"/>
        <v>-0.63742398974869119</v>
      </c>
      <c r="C191" s="23">
        <f t="shared" si="27"/>
        <v>3.78</v>
      </c>
      <c r="D191" s="3">
        <f t="shared" si="28"/>
        <v>-9.0016920000000002</v>
      </c>
      <c r="E191" s="3">
        <f t="shared" si="29"/>
        <v>6.4309887986399987</v>
      </c>
      <c r="F191" s="3">
        <f t="shared" si="30"/>
        <v>-2.1878223892973274</v>
      </c>
      <c r="G191" s="3">
        <f t="shared" si="31"/>
        <v>0.4341733531560546</v>
      </c>
      <c r="H191" s="3">
        <f t="shared" si="32"/>
        <v>-5.6396750356681555E-2</v>
      </c>
      <c r="I191" s="35">
        <f t="shared" si="33"/>
        <v>5.1655085115154395E-3</v>
      </c>
      <c r="J191" s="35">
        <f t="shared" si="34"/>
        <v>-3.514611991235105E-4</v>
      </c>
      <c r="K191" s="35">
        <f t="shared" si="35"/>
        <v>1.8462566902780762E-5</v>
      </c>
      <c r="L191" s="36">
        <f t="shared" si="36"/>
        <v>1.2092967986399978</v>
      </c>
      <c r="M191" s="37">
        <f t="shared" si="37"/>
        <v>-0.60074898785795661</v>
      </c>
      <c r="N191" s="37">
        <f t="shared" si="38"/>
        <v>-0.59591647797866198</v>
      </c>
    </row>
    <row r="192" spans="1:14">
      <c r="A192" s="22">
        <v>3.8</v>
      </c>
      <c r="B192" s="23">
        <f t="shared" si="26"/>
        <v>-0.58778525229247347</v>
      </c>
      <c r="C192" s="23">
        <f t="shared" si="27"/>
        <v>3.8</v>
      </c>
      <c r="D192" s="3">
        <f t="shared" si="28"/>
        <v>-9.1453333333333315</v>
      </c>
      <c r="E192" s="3">
        <f t="shared" si="29"/>
        <v>6.6029306666666665</v>
      </c>
      <c r="F192" s="3">
        <f t="shared" si="30"/>
        <v>-2.2701504482539683</v>
      </c>
      <c r="G192" s="3">
        <f t="shared" si="31"/>
        <v>0.45529128434426802</v>
      </c>
      <c r="H192" s="3">
        <f t="shared" si="32"/>
        <v>-5.9767328599374822E-2</v>
      </c>
      <c r="I192" s="35">
        <f t="shared" si="33"/>
        <v>5.5323091344549515E-3</v>
      </c>
      <c r="J192" s="35">
        <f t="shared" si="34"/>
        <v>-3.8041211381680711E-4</v>
      </c>
      <c r="K192" s="35">
        <f t="shared" si="35"/>
        <v>2.019540780703932E-5</v>
      </c>
      <c r="L192" s="36">
        <f t="shared" si="36"/>
        <v>1.2575973333333348</v>
      </c>
      <c r="M192" s="37">
        <f t="shared" si="37"/>
        <v>-0.6170291591757403</v>
      </c>
      <c r="N192" s="37">
        <f t="shared" si="38"/>
        <v>-0.61185706674729512</v>
      </c>
    </row>
    <row r="193" spans="1:14">
      <c r="A193" s="22">
        <v>3.82</v>
      </c>
      <c r="B193" s="23">
        <f t="shared" si="26"/>
        <v>-0.53582679497899732</v>
      </c>
      <c r="C193" s="23">
        <f t="shared" si="27"/>
        <v>3.82</v>
      </c>
      <c r="D193" s="3">
        <f t="shared" si="28"/>
        <v>-9.2904946666666657</v>
      </c>
      <c r="E193" s="3">
        <f t="shared" si="29"/>
        <v>6.7785307186933323</v>
      </c>
      <c r="F193" s="3">
        <f t="shared" si="30"/>
        <v>-2.3551198014157282</v>
      </c>
      <c r="G193" s="3">
        <f t="shared" si="31"/>
        <v>0.47731736375248429</v>
      </c>
      <c r="H193" s="3">
        <f t="shared" si="32"/>
        <v>-6.3320053625652295E-2</v>
      </c>
      <c r="I193" s="35">
        <f t="shared" si="33"/>
        <v>5.9230227597882592E-3</v>
      </c>
      <c r="J193" s="35">
        <f t="shared" si="34"/>
        <v>-4.1157674914254377E-4</v>
      </c>
      <c r="K193" s="35">
        <f t="shared" si="35"/>
        <v>2.2080487331572261E-5</v>
      </c>
      <c r="L193" s="36">
        <f t="shared" si="36"/>
        <v>1.308036052026667</v>
      </c>
      <c r="M193" s="37">
        <f t="shared" si="37"/>
        <v>-0.63308643926222918</v>
      </c>
      <c r="N193" s="37">
        <f t="shared" si="38"/>
        <v>-0.62755291276425185</v>
      </c>
    </row>
    <row r="194" spans="1:14">
      <c r="A194" s="22">
        <v>3.84</v>
      </c>
      <c r="B194" s="23">
        <f t="shared" si="26"/>
        <v>-0.48175367410171632</v>
      </c>
      <c r="C194" s="23">
        <f t="shared" si="27"/>
        <v>3.84</v>
      </c>
      <c r="D194" s="3">
        <f t="shared" si="28"/>
        <v>-9.4371840000000002</v>
      </c>
      <c r="E194" s="3">
        <f t="shared" si="29"/>
        <v>6.95784701952</v>
      </c>
      <c r="F194" s="3">
        <f t="shared" si="30"/>
        <v>-2.442800690738907</v>
      </c>
      <c r="G194" s="3">
        <f t="shared" si="31"/>
        <v>0.50028558146332824</v>
      </c>
      <c r="H194" s="3">
        <f t="shared" si="32"/>
        <v>-6.7063737000233214E-2</v>
      </c>
      <c r="I194" s="35">
        <f t="shared" si="33"/>
        <v>6.3390707712220433E-3</v>
      </c>
      <c r="J194" s="35">
        <f t="shared" si="34"/>
        <v>-4.4511143792443694E-4</v>
      </c>
      <c r="K194" s="35">
        <f t="shared" si="35"/>
        <v>2.4130276540656532E-5</v>
      </c>
      <c r="L194" s="36">
        <f t="shared" si="36"/>
        <v>1.3606630195199996</v>
      </c>
      <c r="M194" s="37">
        <f t="shared" si="37"/>
        <v>-0.64891582675581239</v>
      </c>
      <c r="N194" s="37">
        <f t="shared" si="38"/>
        <v>-0.64299773714597408</v>
      </c>
    </row>
    <row r="195" spans="1:14">
      <c r="A195" s="22">
        <v>3.86</v>
      </c>
      <c r="B195" s="23">
        <f t="shared" ref="B195:B202" si="39">SIN(A195*PI())</f>
        <v>-0.42577929156507405</v>
      </c>
      <c r="C195" s="23">
        <f t="shared" ref="C195:C202" si="40">((-1)^0)*(A195^((2*0)+1))/FACT((2*0)+1)</f>
        <v>3.86</v>
      </c>
      <c r="D195" s="3">
        <f t="shared" ref="D195:D202" si="41">((-1)^1)*(A195^((2*1)+1))/FACT((2*1)+1)</f>
        <v>-9.5854093333333328</v>
      </c>
      <c r="E195" s="3">
        <f t="shared" ref="E195:E202" si="42">((-1)^2)*(A195^((2*2)+1))/FACT((2*2)+1)</f>
        <v>7.1409382451466659</v>
      </c>
      <c r="F195" s="3">
        <f t="shared" ref="F195:F202" si="43">((-1)^3)*(A195^((2*3)+1))/FACT((2*3)+1)</f>
        <v>-2.5332648446996964</v>
      </c>
      <c r="G195" s="3">
        <f t="shared" ref="G195:G202" si="44">((-1)^4)*(A195^((2*4)+1))/FACT((2*4)+1)</f>
        <v>0.52423101222343882</v>
      </c>
      <c r="H195" s="3">
        <f t="shared" ref="H195:H202" si="45">((-1)^5)*(A195^((2*5)+1))/FACT((2*5)+1)</f>
        <v>-7.1007567179312253E-2</v>
      </c>
      <c r="I195" s="35">
        <f t="shared" ref="I195:I202" si="46">((-1)^6)*(A195^((2*6)+1))/FACT((2*6)+1)</f>
        <v>6.7819509483646213E-3</v>
      </c>
      <c r="J195" s="35">
        <f t="shared" ref="J195:J202" si="47">((-1)^7)*(A195^((2*7)+1))/FACT((2*7)+1)</f>
        <v>-4.8118264928692135E-4</v>
      </c>
      <c r="K195" s="35">
        <f t="shared" ref="K195:K202" si="48">((-1)^8)*(A195^((2*8)+1))/FACT((2*8)+1)</f>
        <v>2.6358194857777253E-5</v>
      </c>
      <c r="L195" s="36">
        <f t="shared" ref="L195:L202" si="49">SUM(C195:E195)</f>
        <v>1.4155289118133325</v>
      </c>
      <c r="M195" s="37">
        <f t="shared" ref="M195:M202" si="50">SUM(C195:H195)</f>
        <v>-0.66451248784223726</v>
      </c>
      <c r="N195" s="37">
        <f t="shared" ref="N195:N202" si="51">SUM(C195:K195)</f>
        <v>-0.65818536134830175</v>
      </c>
    </row>
    <row r="196" spans="1:14">
      <c r="A196" s="22">
        <v>3.88</v>
      </c>
      <c r="B196" s="23">
        <f t="shared" si="39"/>
        <v>-0.36812455268467809</v>
      </c>
      <c r="C196" s="23">
        <f t="shared" si="40"/>
        <v>3.88</v>
      </c>
      <c r="D196" s="3">
        <f t="shared" si="41"/>
        <v>-9.7351786666666662</v>
      </c>
      <c r="E196" s="3">
        <f t="shared" si="42"/>
        <v>7.3278636859733322</v>
      </c>
      <c r="F196" s="3">
        <f t="shared" si="43"/>
        <v>-2.6265855017646889</v>
      </c>
      <c r="G196" s="3">
        <f t="shared" si="44"/>
        <v>0.54918984413564353</v>
      </c>
      <c r="H196" s="3">
        <f t="shared" si="45"/>
        <v>-7.516112354141484E-2</v>
      </c>
      <c r="I196" s="35">
        <f t="shared" si="46"/>
        <v>7.2532411425761242E-3</v>
      </c>
      <c r="J196" s="35">
        <f t="shared" si="47"/>
        <v>-5.1996758788951428E-4</v>
      </c>
      <c r="K196" s="35">
        <f t="shared" si="48"/>
        <v>2.8778676673249648E-5</v>
      </c>
      <c r="L196" s="36">
        <f t="shared" si="49"/>
        <v>1.4726850193066658</v>
      </c>
      <c r="M196" s="37">
        <f t="shared" si="50"/>
        <v>-0.67987176186379428</v>
      </c>
      <c r="N196" s="37">
        <f t="shared" si="51"/>
        <v>-0.67310970963243444</v>
      </c>
    </row>
    <row r="197" spans="1:14">
      <c r="A197" s="22">
        <v>3.9</v>
      </c>
      <c r="B197" s="23">
        <f t="shared" si="39"/>
        <v>-0.3090169943749479</v>
      </c>
      <c r="C197" s="23">
        <f t="shared" si="40"/>
        <v>3.9</v>
      </c>
      <c r="D197" s="3">
        <f t="shared" si="41"/>
        <v>-9.8864999999999998</v>
      </c>
      <c r="E197" s="3">
        <f t="shared" si="42"/>
        <v>7.5186832499999987</v>
      </c>
      <c r="F197" s="3">
        <f t="shared" si="43"/>
        <v>-2.722837434107142</v>
      </c>
      <c r="G197" s="3">
        <f t="shared" si="44"/>
        <v>0.5751994079551338</v>
      </c>
      <c r="H197" s="3">
        <f t="shared" si="45"/>
        <v>-7.9534390863614399E-2</v>
      </c>
      <c r="I197" s="35">
        <f t="shared" si="46"/>
        <v>7.7546031092024037E-3</v>
      </c>
      <c r="J197" s="35">
        <f t="shared" si="47"/>
        <v>-5.6165482519508823E-4</v>
      </c>
      <c r="K197" s="35">
        <f t="shared" si="48"/>
        <v>3.1407242247122399E-5</v>
      </c>
      <c r="L197" s="36">
        <f t="shared" si="49"/>
        <v>1.5321832499999992</v>
      </c>
      <c r="M197" s="37">
        <f t="shared" si="50"/>
        <v>-0.6949891670156233</v>
      </c>
      <c r="N197" s="37">
        <f t="shared" si="51"/>
        <v>-0.68776481148936885</v>
      </c>
    </row>
    <row r="198" spans="1:14">
      <c r="A198" s="22">
        <v>3.92</v>
      </c>
      <c r="B198" s="23">
        <f t="shared" si="39"/>
        <v>-0.2486898871648556</v>
      </c>
      <c r="C198" s="23">
        <f t="shared" si="40"/>
        <v>3.92</v>
      </c>
      <c r="D198" s="3">
        <f t="shared" si="41"/>
        <v>-10.039381333333333</v>
      </c>
      <c r="E198" s="3">
        <f t="shared" si="42"/>
        <v>7.7134574660266653</v>
      </c>
      <c r="F198" s="3">
        <f t="shared" si="43"/>
        <v>-2.8220969715702893</v>
      </c>
      <c r="G198" s="3">
        <f t="shared" si="44"/>
        <v>0.60229820699913461</v>
      </c>
      <c r="H198" s="3">
        <f t="shared" si="45"/>
        <v>-8.4137774254831821E-2</v>
      </c>
      <c r="I198" s="35">
        <f t="shared" si="46"/>
        <v>8.2877865019836388E-3</v>
      </c>
      <c r="J198" s="35">
        <f t="shared" si="47"/>
        <v>-6.0644496430514944E-4</v>
      </c>
      <c r="K198" s="35">
        <f t="shared" si="48"/>
        <v>3.4260573159921502E-5</v>
      </c>
      <c r="L198" s="36">
        <f t="shared" si="49"/>
        <v>1.5940761326933321</v>
      </c>
      <c r="M198" s="37">
        <f t="shared" si="50"/>
        <v>-0.70986040613265433</v>
      </c>
      <c r="N198" s="37">
        <f t="shared" si="51"/>
        <v>-0.702144804021816</v>
      </c>
    </row>
    <row r="199" spans="1:14">
      <c r="A199" s="22">
        <v>3.94</v>
      </c>
      <c r="B199" s="23">
        <f t="shared" si="39"/>
        <v>-0.18738131458572579</v>
      </c>
      <c r="C199" s="23">
        <f t="shared" si="40"/>
        <v>3.94</v>
      </c>
      <c r="D199" s="3">
        <f t="shared" si="41"/>
        <v>-10.193830666666667</v>
      </c>
      <c r="E199" s="3">
        <f t="shared" si="42"/>
        <v>7.9122474868533335</v>
      </c>
      <c r="F199" s="3">
        <f t="shared" si="43"/>
        <v>-2.9244420258789621</v>
      </c>
      <c r="G199" s="3">
        <f t="shared" si="44"/>
        <v>0.63052594767964798</v>
      </c>
      <c r="H199" s="3">
        <f t="shared" si="45"/>
        <v>-8.8982114558179851E-2</v>
      </c>
      <c r="I199" s="35">
        <f t="shared" si="46"/>
        <v>8.8546330356112871E-3</v>
      </c>
      <c r="J199" s="35">
        <f t="shared" si="47"/>
        <v>-6.5455133996007318E-4</v>
      </c>
      <c r="K199" s="35">
        <f t="shared" si="48"/>
        <v>3.7356592577221294E-5</v>
      </c>
      <c r="L199" s="36">
        <f t="shared" si="49"/>
        <v>1.658416820186666</v>
      </c>
      <c r="M199" s="37">
        <f t="shared" si="50"/>
        <v>-0.7244813725708279</v>
      </c>
      <c r="N199" s="37">
        <f t="shared" si="51"/>
        <v>-0.71624393428259947</v>
      </c>
    </row>
    <row r="200" spans="1:14">
      <c r="A200" s="22">
        <v>3.96</v>
      </c>
      <c r="B200" s="23">
        <f t="shared" si="39"/>
        <v>-0.12533323356430401</v>
      </c>
      <c r="C200" s="23">
        <f t="shared" si="40"/>
        <v>3.96</v>
      </c>
      <c r="D200" s="3">
        <f t="shared" si="41"/>
        <v>-10.349855999999999</v>
      </c>
      <c r="E200" s="3">
        <f t="shared" si="42"/>
        <v>8.11511509248</v>
      </c>
      <c r="F200" s="3">
        <f t="shared" si="43"/>
        <v>-3.029952115100818</v>
      </c>
      <c r="G200" s="3">
        <f t="shared" si="44"/>
        <v>0.65992357066895813</v>
      </c>
      <c r="H200" s="3">
        <f t="shared" si="45"/>
        <v>-9.4078704234566671E-2</v>
      </c>
      <c r="I200" s="35">
        <f t="shared" si="46"/>
        <v>9.4570808225947472E-3</v>
      </c>
      <c r="J200" s="35">
        <f t="shared" si="47"/>
        <v>-7.0620075536953237E-4</v>
      </c>
      <c r="K200" s="35">
        <f t="shared" si="48"/>
        <v>4.0714550608098744E-5</v>
      </c>
      <c r="L200" s="36">
        <f t="shared" si="49"/>
        <v>1.7252590924800009</v>
      </c>
      <c r="M200" s="37">
        <f t="shared" si="50"/>
        <v>-0.73884815618642563</v>
      </c>
      <c r="N200" s="37">
        <f t="shared" si="51"/>
        <v>-0.73005656156859233</v>
      </c>
    </row>
    <row r="201" spans="1:14">
      <c r="A201" s="22">
        <v>3.98</v>
      </c>
      <c r="B201" s="23">
        <f t="shared" si="39"/>
        <v>-6.2790519529313513E-2</v>
      </c>
      <c r="C201" s="23">
        <f t="shared" si="40"/>
        <v>3.98</v>
      </c>
      <c r="D201" s="3">
        <f t="shared" si="41"/>
        <v>-10.507465333333334</v>
      </c>
      <c r="E201" s="3">
        <f t="shared" si="42"/>
        <v>8.3221226933066674</v>
      </c>
      <c r="F201" s="3">
        <f t="shared" si="43"/>
        <v>-3.1387083883584506</v>
      </c>
      <c r="G201" s="3">
        <f t="shared" si="44"/>
        <v>0.69053328270768333</v>
      </c>
      <c r="H201" s="3">
        <f t="shared" si="45"/>
        <v>-9.9439303740025339E-2</v>
      </c>
      <c r="I201" s="35">
        <f t="shared" si="46"/>
        <v>1.0097168890791652E-2</v>
      </c>
      <c r="J201" s="35">
        <f t="shared" si="47"/>
        <v>-7.6163425760807655E-4</v>
      </c>
      <c r="K201" s="35">
        <f t="shared" si="48"/>
        <v>4.4355115052260936E-5</v>
      </c>
      <c r="L201" s="36">
        <f t="shared" si="49"/>
        <v>1.7946573599733338</v>
      </c>
      <c r="M201" s="37">
        <f t="shared" si="50"/>
        <v>-0.75295704941745878</v>
      </c>
      <c r="N201" s="37">
        <f t="shared" si="51"/>
        <v>-0.74357715966922289</v>
      </c>
    </row>
    <row r="202" spans="1:14" ht="15.75" thickBot="1">
      <c r="A202" s="25">
        <v>4</v>
      </c>
      <c r="B202" s="33">
        <f t="shared" si="39"/>
        <v>-4.90059381963448E-16</v>
      </c>
      <c r="C202" s="33">
        <f t="shared" si="40"/>
        <v>4</v>
      </c>
      <c r="D202" s="11">
        <f t="shared" si="41"/>
        <v>-10.666666666666666</v>
      </c>
      <c r="E202" s="11">
        <f t="shared" si="42"/>
        <v>8.5333333333333332</v>
      </c>
      <c r="F202" s="11">
        <f t="shared" si="43"/>
        <v>-3.2507936507936508</v>
      </c>
      <c r="G202" s="11">
        <f t="shared" si="44"/>
        <v>0.72239858906525578</v>
      </c>
      <c r="H202" s="11">
        <f t="shared" si="45"/>
        <v>-0.10507615840949175</v>
      </c>
      <c r="I202" s="35">
        <f t="shared" si="46"/>
        <v>1.0777041888152998E-2</v>
      </c>
      <c r="J202" s="35">
        <f t="shared" si="47"/>
        <v>-8.2110795338308565E-4</v>
      </c>
      <c r="K202" s="35">
        <f t="shared" si="48"/>
        <v>4.8300467846063859E-5</v>
      </c>
      <c r="L202" s="36">
        <f t="shared" si="49"/>
        <v>1.8666666666666671</v>
      </c>
      <c r="M202" s="37">
        <f t="shared" si="50"/>
        <v>-0.76680455347121956</v>
      </c>
      <c r="N202" s="37">
        <f t="shared" si="51"/>
        <v>-0.75680031906860357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Triangular</vt:lpstr>
      <vt:lpstr>Square</vt:lpstr>
      <vt:lpstr>Sawtooth</vt:lpstr>
      <vt:lpstr>Rect. Sine-FW</vt:lpstr>
      <vt:lpstr>Rect. Sine-HW</vt:lpstr>
      <vt:lpstr>Sine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</dc:creator>
  <cp:lastModifiedBy>Jariel x Ysa</cp:lastModifiedBy>
  <dcterms:created xsi:type="dcterms:W3CDTF">2012-08-31T10:40:02Z</dcterms:created>
  <dcterms:modified xsi:type="dcterms:W3CDTF">2020-04-25T22:54:18Z</dcterms:modified>
</cp:coreProperties>
</file>