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mer Nets\Documents\"/>
    </mc:Choice>
  </mc:AlternateContent>
  <bookViews>
    <workbookView xWindow="0" yWindow="0" windowWidth="20490" windowHeight="9045" activeTab="1"/>
  </bookViews>
  <sheets>
    <sheet name="Sheet1" sheetId="1" r:id="rId1"/>
    <sheet name="Sheet2" sheetId="2" r:id="rId2"/>
    <sheet name="Sheet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2" l="1"/>
  <c r="E25" i="2"/>
  <c r="D25" i="2"/>
  <c r="C25" i="2"/>
  <c r="B25" i="2"/>
  <c r="K24" i="2"/>
  <c r="J24" i="2"/>
  <c r="I24" i="2"/>
  <c r="H24" i="2"/>
  <c r="G24" i="2"/>
  <c r="K23" i="2"/>
  <c r="J23" i="2"/>
  <c r="I23" i="2"/>
  <c r="H23" i="2"/>
  <c r="G23" i="2"/>
  <c r="K22" i="2"/>
  <c r="J22" i="2"/>
  <c r="I22" i="2"/>
  <c r="H22" i="2"/>
  <c r="G22" i="2"/>
  <c r="K21" i="2"/>
  <c r="J21" i="2"/>
  <c r="I21" i="2"/>
  <c r="H21" i="2"/>
  <c r="G21" i="2"/>
  <c r="K20" i="2"/>
  <c r="J20" i="2"/>
  <c r="I20" i="2"/>
  <c r="H20" i="2"/>
  <c r="G20" i="2"/>
  <c r="K19" i="2"/>
  <c r="J19" i="2"/>
  <c r="I19" i="2"/>
  <c r="H19" i="2"/>
  <c r="G19" i="2"/>
  <c r="K18" i="2"/>
  <c r="J18" i="2"/>
  <c r="I18" i="2"/>
  <c r="H18" i="2"/>
  <c r="G18" i="2"/>
  <c r="K17" i="2"/>
  <c r="J17" i="2"/>
  <c r="I17" i="2"/>
  <c r="H17" i="2"/>
  <c r="G17" i="2"/>
  <c r="L17" i="2" s="1"/>
  <c r="K16" i="2"/>
  <c r="J16" i="2"/>
  <c r="I16" i="2"/>
  <c r="H16" i="2"/>
  <c r="G16" i="2"/>
  <c r="L16" i="2" s="1"/>
  <c r="K15" i="2"/>
  <c r="J15" i="2"/>
  <c r="I15" i="2"/>
  <c r="H15" i="2"/>
  <c r="G15" i="2"/>
  <c r="K14" i="2"/>
  <c r="J14" i="2"/>
  <c r="I14" i="2"/>
  <c r="H14" i="2"/>
  <c r="G14" i="2"/>
  <c r="K13" i="2"/>
  <c r="J13" i="2"/>
  <c r="I13" i="2"/>
  <c r="H13" i="2"/>
  <c r="G13" i="2"/>
  <c r="K12" i="2"/>
  <c r="J12" i="2"/>
  <c r="I12" i="2"/>
  <c r="H12" i="2"/>
  <c r="G12" i="2"/>
  <c r="K11" i="2"/>
  <c r="J11" i="2"/>
  <c r="I11" i="2"/>
  <c r="H11" i="2"/>
  <c r="G11" i="2"/>
  <c r="K10" i="2"/>
  <c r="J10" i="2"/>
  <c r="I10" i="2"/>
  <c r="H10" i="2"/>
  <c r="G10" i="2"/>
  <c r="K9" i="2"/>
  <c r="J9" i="2"/>
  <c r="I9" i="2"/>
  <c r="H9" i="2"/>
  <c r="G9" i="2"/>
  <c r="K8" i="2"/>
  <c r="J8" i="2"/>
  <c r="I8" i="2"/>
  <c r="H8" i="2"/>
  <c r="G8" i="2"/>
  <c r="K7" i="2"/>
  <c r="J7" i="2"/>
  <c r="I7" i="2"/>
  <c r="H7" i="2"/>
  <c r="G7" i="2"/>
  <c r="K6" i="2"/>
  <c r="J6" i="2"/>
  <c r="I6" i="2"/>
  <c r="H6" i="2"/>
  <c r="G6" i="2"/>
  <c r="K5" i="2"/>
  <c r="J5" i="2"/>
  <c r="I5" i="2"/>
  <c r="H5" i="2"/>
  <c r="G5" i="2"/>
  <c r="K4" i="2"/>
  <c r="J4" i="2"/>
  <c r="I4" i="2"/>
  <c r="H4" i="2"/>
  <c r="G4" i="2"/>
  <c r="L4" i="2" s="1"/>
  <c r="K3" i="2"/>
  <c r="J3" i="2"/>
  <c r="I3" i="2"/>
  <c r="H3" i="2"/>
  <c r="G3" i="2"/>
  <c r="L3" i="2" s="1"/>
  <c r="K2" i="2"/>
  <c r="J2" i="2"/>
  <c r="I2" i="2"/>
  <c r="H2" i="2"/>
  <c r="G2" i="2"/>
  <c r="L2" i="2" s="1"/>
  <c r="B4" i="3"/>
  <c r="B3" i="3"/>
  <c r="B2" i="3"/>
  <c r="B1" i="3"/>
  <c r="A4" i="3"/>
  <c r="AA49" i="1"/>
  <c r="Z48" i="1"/>
  <c r="Y48" i="1"/>
  <c r="X48" i="1"/>
  <c r="W48" i="1"/>
  <c r="AA48" i="1" s="1"/>
  <c r="V48" i="1"/>
  <c r="Z47" i="1"/>
  <c r="Y47" i="1"/>
  <c r="X47" i="1"/>
  <c r="W47" i="1"/>
  <c r="AA47" i="1" s="1"/>
  <c r="V47" i="1"/>
  <c r="Z46" i="1"/>
  <c r="Y46" i="1"/>
  <c r="X46" i="1"/>
  <c r="W46" i="1"/>
  <c r="AA46" i="1" s="1"/>
  <c r="V46" i="1"/>
  <c r="Z45" i="1"/>
  <c r="Y45" i="1"/>
  <c r="X45" i="1"/>
  <c r="W45" i="1"/>
  <c r="AA45" i="1" s="1"/>
  <c r="V45" i="1"/>
  <c r="AA40" i="1"/>
  <c r="AA31" i="1"/>
  <c r="AA23" i="1"/>
  <c r="AA15" i="1"/>
  <c r="Z39" i="1"/>
  <c r="Y39" i="1"/>
  <c r="X39" i="1"/>
  <c r="W39" i="1"/>
  <c r="AA39" i="1" s="1"/>
  <c r="V39" i="1"/>
  <c r="Z38" i="1"/>
  <c r="Y38" i="1"/>
  <c r="X38" i="1"/>
  <c r="W38" i="1"/>
  <c r="AA38" i="1" s="1"/>
  <c r="V38" i="1"/>
  <c r="Z37" i="1"/>
  <c r="Y37" i="1"/>
  <c r="X37" i="1"/>
  <c r="W37" i="1"/>
  <c r="AA37" i="1" s="1"/>
  <c r="V37" i="1"/>
  <c r="Z36" i="1"/>
  <c r="Y36" i="1"/>
  <c r="X36" i="1"/>
  <c r="W36" i="1"/>
  <c r="AA36" i="1" s="1"/>
  <c r="V36" i="1"/>
  <c r="Z30" i="1"/>
  <c r="Y30" i="1"/>
  <c r="X30" i="1"/>
  <c r="W30" i="1"/>
  <c r="V30" i="1"/>
  <c r="AA30" i="1" s="1"/>
  <c r="Z29" i="1"/>
  <c r="Y29" i="1"/>
  <c r="X29" i="1"/>
  <c r="W29" i="1"/>
  <c r="V29" i="1"/>
  <c r="AA29" i="1" s="1"/>
  <c r="Z22" i="1"/>
  <c r="Y22" i="1"/>
  <c r="X22" i="1"/>
  <c r="W22" i="1"/>
  <c r="V22" i="1"/>
  <c r="AA22" i="1" s="1"/>
  <c r="Z21" i="1"/>
  <c r="Y21" i="1"/>
  <c r="X21" i="1"/>
  <c r="W21" i="1"/>
  <c r="V21" i="1"/>
  <c r="AA21" i="1" s="1"/>
  <c r="Z20" i="1"/>
  <c r="Y20" i="1"/>
  <c r="X20" i="1"/>
  <c r="W20" i="1"/>
  <c r="V20" i="1"/>
  <c r="AA20" i="1" s="1"/>
  <c r="Z14" i="1"/>
  <c r="Y14" i="1"/>
  <c r="X14" i="1"/>
  <c r="W14" i="1"/>
  <c r="V14" i="1"/>
  <c r="AA14" i="1" s="1"/>
  <c r="Z13" i="1"/>
  <c r="Y13" i="1"/>
  <c r="X13" i="1"/>
  <c r="W13" i="1"/>
  <c r="V13" i="1"/>
  <c r="AA13" i="1" s="1"/>
  <c r="Z12" i="1"/>
  <c r="Y12" i="1"/>
  <c r="X12" i="1"/>
  <c r="W12" i="1"/>
  <c r="V12" i="1"/>
  <c r="AA12" i="1" s="1"/>
  <c r="AA7" i="1"/>
  <c r="AA6" i="1"/>
  <c r="AA5" i="1"/>
  <c r="AA4" i="1"/>
  <c r="AA3" i="1"/>
  <c r="AA2" i="1"/>
  <c r="Z6" i="1"/>
  <c r="Y6" i="1"/>
  <c r="X6" i="1"/>
  <c r="W6" i="1"/>
  <c r="V6" i="1"/>
  <c r="Z5" i="1"/>
  <c r="Y5" i="1"/>
  <c r="X5" i="1"/>
  <c r="W5" i="1"/>
  <c r="V5" i="1"/>
  <c r="Z4" i="1"/>
  <c r="Y4" i="1"/>
  <c r="X4" i="1"/>
  <c r="W4" i="1"/>
  <c r="V4" i="1"/>
  <c r="Z3" i="1"/>
  <c r="Y3" i="1"/>
  <c r="X3" i="1"/>
  <c r="W3" i="1"/>
  <c r="V3" i="1"/>
  <c r="Z2" i="1"/>
  <c r="Y2" i="1"/>
  <c r="X2" i="1"/>
  <c r="V2" i="1"/>
  <c r="W2" i="1"/>
  <c r="T40" i="1"/>
  <c r="T48" i="1"/>
  <c r="T47" i="1"/>
  <c r="T46" i="1"/>
  <c r="T45" i="1"/>
  <c r="T49" i="1" s="1"/>
  <c r="T39" i="1"/>
  <c r="T38" i="1"/>
  <c r="T37" i="1"/>
  <c r="T36" i="1"/>
  <c r="T31" i="1"/>
  <c r="T30" i="1"/>
  <c r="T29" i="1"/>
  <c r="T23" i="1"/>
  <c r="T22" i="1"/>
  <c r="T21" i="1"/>
  <c r="T20" i="1"/>
  <c r="T14" i="1"/>
  <c r="T13" i="1"/>
  <c r="T12" i="1"/>
  <c r="T15" i="1" s="1"/>
  <c r="T6" i="1"/>
  <c r="T5" i="1"/>
  <c r="T4" i="1"/>
  <c r="T3" i="1"/>
  <c r="T2" i="1"/>
  <c r="T7" i="1" s="1"/>
  <c r="G2" i="1"/>
  <c r="J15" i="1"/>
  <c r="J23" i="1"/>
  <c r="J31" i="1"/>
  <c r="K49" i="1"/>
  <c r="K48" i="1"/>
  <c r="J48" i="1"/>
  <c r="J49" i="1" s="1"/>
  <c r="K47" i="1"/>
  <c r="J47" i="1"/>
  <c r="K46" i="1"/>
  <c r="J46" i="1"/>
  <c r="K45" i="1"/>
  <c r="J45" i="1"/>
  <c r="K39" i="1"/>
  <c r="J39" i="1"/>
  <c r="K38" i="1"/>
  <c r="J38" i="1"/>
  <c r="K37" i="1"/>
  <c r="J37" i="1"/>
  <c r="K36" i="1"/>
  <c r="K40" i="1" s="1"/>
  <c r="J36" i="1"/>
  <c r="J40" i="1" s="1"/>
  <c r="K30" i="1"/>
  <c r="J30" i="1"/>
  <c r="K29" i="1"/>
  <c r="K31" i="1" s="1"/>
  <c r="J29" i="1"/>
  <c r="K22" i="1"/>
  <c r="J22" i="1"/>
  <c r="K21" i="1"/>
  <c r="J21" i="1"/>
  <c r="K20" i="1"/>
  <c r="K23" i="1" s="1"/>
  <c r="J20" i="1"/>
  <c r="K14" i="1"/>
  <c r="J14" i="1"/>
  <c r="K13" i="1"/>
  <c r="J13" i="1"/>
  <c r="K12" i="1"/>
  <c r="K15" i="1" s="1"/>
  <c r="J12" i="1"/>
  <c r="K6" i="1"/>
  <c r="J6" i="1"/>
  <c r="K5" i="1"/>
  <c r="J5" i="1"/>
  <c r="K4" i="1"/>
  <c r="J4" i="1"/>
  <c r="K3" i="1"/>
  <c r="J3" i="1"/>
  <c r="K2" i="1"/>
  <c r="K7" i="1" s="1"/>
  <c r="J2" i="1"/>
  <c r="J7" i="1" s="1"/>
  <c r="I48" i="1"/>
  <c r="I47" i="1"/>
  <c r="I46" i="1"/>
  <c r="I45" i="1"/>
  <c r="I39" i="1"/>
  <c r="I38" i="1"/>
  <c r="I37" i="1"/>
  <c r="I40" i="1" s="1"/>
  <c r="I36" i="1"/>
  <c r="I30" i="1"/>
  <c r="I29" i="1"/>
  <c r="I31" i="1" s="1"/>
  <c r="I22" i="1"/>
  <c r="I21" i="1"/>
  <c r="I20" i="1"/>
  <c r="I23" i="1" s="1"/>
  <c r="I14" i="1"/>
  <c r="I13" i="1"/>
  <c r="I12" i="1"/>
  <c r="I15" i="1" s="1"/>
  <c r="I6" i="1"/>
  <c r="I5" i="1"/>
  <c r="I4" i="1"/>
  <c r="I3" i="1"/>
  <c r="I2" i="1"/>
  <c r="H48" i="1"/>
  <c r="H47" i="1"/>
  <c r="H46" i="1"/>
  <c r="H45" i="1"/>
  <c r="H39" i="1"/>
  <c r="H38" i="1"/>
  <c r="H37" i="1"/>
  <c r="H36" i="1"/>
  <c r="H30" i="1"/>
  <c r="H29" i="1"/>
  <c r="H31" i="1" s="1"/>
  <c r="H22" i="1"/>
  <c r="H21" i="1"/>
  <c r="H20" i="1"/>
  <c r="H23" i="1" s="1"/>
  <c r="H14" i="1"/>
  <c r="H13" i="1"/>
  <c r="H12" i="1"/>
  <c r="H6" i="1"/>
  <c r="H5" i="1"/>
  <c r="H4" i="1"/>
  <c r="H3" i="1"/>
  <c r="H2" i="1"/>
  <c r="H7" i="1" s="1"/>
  <c r="G48" i="1"/>
  <c r="G47" i="1"/>
  <c r="G46" i="1"/>
  <c r="G45" i="1"/>
  <c r="G39" i="1"/>
  <c r="G38" i="1"/>
  <c r="G37" i="1"/>
  <c r="G36" i="1"/>
  <c r="G40" i="1" s="1"/>
  <c r="G30" i="1"/>
  <c r="M30" i="1" s="1"/>
  <c r="G29" i="1"/>
  <c r="G31" i="1" s="1"/>
  <c r="G22" i="1"/>
  <c r="G21" i="1"/>
  <c r="G20" i="1"/>
  <c r="G14" i="1"/>
  <c r="G13" i="1"/>
  <c r="G12" i="1"/>
  <c r="G15" i="1" s="1"/>
  <c r="G6" i="1"/>
  <c r="G5" i="1"/>
  <c r="G4" i="1"/>
  <c r="G3" i="1"/>
  <c r="L11" i="2" l="1"/>
  <c r="L24" i="2"/>
  <c r="L23" i="2"/>
  <c r="L13" i="2"/>
  <c r="L9" i="2"/>
  <c r="L21" i="2"/>
  <c r="L19" i="2"/>
  <c r="L15" i="2"/>
  <c r="L7" i="2"/>
  <c r="L5" i="2"/>
  <c r="F26" i="2"/>
  <c r="L18" i="2"/>
  <c r="L20" i="2"/>
  <c r="L8" i="2"/>
  <c r="L22" i="2"/>
  <c r="L14" i="2"/>
  <c r="L12" i="2"/>
  <c r="L10" i="2"/>
  <c r="L6" i="2"/>
  <c r="M3" i="1"/>
  <c r="M6" i="1"/>
  <c r="M5" i="1"/>
  <c r="I7" i="1"/>
  <c r="M48" i="1"/>
  <c r="H49" i="1"/>
  <c r="I49" i="1"/>
  <c r="G49" i="1"/>
  <c r="M46" i="1"/>
  <c r="M37" i="1"/>
  <c r="H40" i="1"/>
  <c r="L40" i="1" s="1"/>
  <c r="G23" i="1"/>
  <c r="H15" i="1"/>
  <c r="L15" i="1" s="1"/>
  <c r="M12" i="1"/>
  <c r="M39" i="1"/>
  <c r="M20" i="1"/>
  <c r="M21" i="1"/>
  <c r="L23" i="1"/>
  <c r="M22" i="1"/>
  <c r="M13" i="1"/>
  <c r="M14" i="1"/>
  <c r="M4" i="1"/>
  <c r="G7" i="1"/>
  <c r="L31" i="1"/>
  <c r="M29" i="1"/>
  <c r="M31" i="1" s="1"/>
  <c r="M2" i="1"/>
  <c r="M45" i="1"/>
  <c r="M47" i="1"/>
  <c r="M36" i="1"/>
  <c r="M38" i="1"/>
  <c r="L25" i="2" l="1"/>
  <c r="L49" i="1"/>
  <c r="L7" i="1"/>
  <c r="L8" i="1" s="1"/>
  <c r="M23" i="1"/>
  <c r="M15" i="1"/>
  <c r="M7" i="1"/>
  <c r="M40" i="1"/>
  <c r="M49" i="1"/>
</calcChain>
</file>

<file path=xl/sharedStrings.xml><?xml version="1.0" encoding="utf-8"?>
<sst xmlns="http://schemas.openxmlformats.org/spreadsheetml/2006/main" count="50" uniqueCount="50">
  <si>
    <r>
      <t>Suitability</t>
    </r>
    <r>
      <rPr>
        <sz val="12"/>
        <color theme="1"/>
        <rFont val="Times New Roman"/>
        <family val="1"/>
      </rPr>
      <t>.  Attributes of software that bear on the presence and appropriateness of a set of functions for specified tasks.</t>
    </r>
  </si>
  <si>
    <r>
      <t>Accurateness</t>
    </r>
    <r>
      <rPr>
        <sz val="12"/>
        <color theme="1"/>
        <rFont val="Times New Roman"/>
        <family val="1"/>
      </rPr>
      <t>.  Attributes of software that bear on the provision of right or agreed results or effects</t>
    </r>
  </si>
  <si>
    <r>
      <t>Interoperability</t>
    </r>
    <r>
      <rPr>
        <sz val="12"/>
        <color theme="1"/>
        <rFont val="Times New Roman"/>
        <family val="1"/>
      </rPr>
      <t>. Attributes of software that bear on its ability to interact with specified systems.</t>
    </r>
  </si>
  <si>
    <r>
      <t>Compliance</t>
    </r>
    <r>
      <rPr>
        <sz val="12"/>
        <color theme="1"/>
        <rFont val="Times New Roman"/>
        <family val="1"/>
      </rPr>
      <t>.  Attributes of software that make the software adhere to application related standards or conventions or regulations in laws and similar prescriptions.</t>
    </r>
  </si>
  <si>
    <r>
      <t>Security</t>
    </r>
    <r>
      <rPr>
        <sz val="12"/>
        <color theme="1"/>
        <rFont val="Times New Roman"/>
        <family val="1"/>
      </rPr>
      <t>.  Attributes of software that bear on its ability to prevent unauthorized access, whether accidental or deliberate, to programs or data.</t>
    </r>
  </si>
  <si>
    <r>
      <t>Reliability</t>
    </r>
    <r>
      <rPr>
        <i/>
        <sz val="12"/>
        <color theme="1"/>
        <rFont val="Times New Roman"/>
        <family val="1"/>
      </rPr>
      <t>.   A set of attributes that bear on the capability of software to maintain its level of performance under stated conditions for a specific period of time</t>
    </r>
  </si>
  <si>
    <r>
      <t>Maturity</t>
    </r>
    <r>
      <rPr>
        <sz val="12"/>
        <color theme="1"/>
        <rFont val="Times New Roman"/>
        <family val="1"/>
      </rPr>
      <t>.  Attributes of software that bear on the frequency of failure by faults in the software.</t>
    </r>
  </si>
  <si>
    <r>
      <t>Fault Tolerance</t>
    </r>
    <r>
      <rPr>
        <sz val="12"/>
        <color theme="1"/>
        <rFont val="Times New Roman"/>
        <family val="1"/>
      </rPr>
      <t>. Attributes of software that bear on its ability to maintain a specified level of performance in case of software faults or of infringement of its specified interface</t>
    </r>
  </si>
  <si>
    <r>
      <t>Recoverability</t>
    </r>
    <r>
      <rPr>
        <sz val="12"/>
        <color theme="1"/>
        <rFont val="Times New Roman"/>
        <family val="1"/>
      </rPr>
      <t>.  Attributes of software that bear on the capability to re-establish its level of performance and recover the data directly affected in case of a failure and on the time and effort needed for it</t>
    </r>
  </si>
  <si>
    <r>
      <t>Usability</t>
    </r>
    <r>
      <rPr>
        <i/>
        <sz val="12"/>
        <color theme="1"/>
        <rFont val="Times New Roman"/>
        <family val="1"/>
      </rPr>
      <t>.    A set of attributes that bear on the effort needed for use, and on the individual assessment of such use, by a stated or implied set of users.</t>
    </r>
  </si>
  <si>
    <r>
      <t>Understandability</t>
    </r>
    <r>
      <rPr>
        <sz val="12"/>
        <color theme="1"/>
        <rFont val="Times New Roman"/>
        <family val="1"/>
      </rPr>
      <t>.  Attributes of software that bear on the users’ effort for recognizing the logical concept and its applicability</t>
    </r>
  </si>
  <si>
    <r>
      <t>Learnability</t>
    </r>
    <r>
      <rPr>
        <sz val="12"/>
        <color theme="1"/>
        <rFont val="Times New Roman"/>
        <family val="1"/>
      </rPr>
      <t>. Attributes of software that bear on the users’effort for learning its application.</t>
    </r>
  </si>
  <si>
    <r>
      <t>Operability</t>
    </r>
    <r>
      <rPr>
        <sz val="12"/>
        <color theme="1"/>
        <rFont val="Times New Roman"/>
        <family val="1"/>
      </rPr>
      <t>. Attributes of software that bear on the users’effort for operation and operation control.</t>
    </r>
  </si>
  <si>
    <r>
      <t>Efficiency</t>
    </r>
    <r>
      <rPr>
        <i/>
        <sz val="12"/>
        <color theme="1"/>
        <rFont val="Times New Roman"/>
        <family val="1"/>
      </rPr>
      <t>.    A set of attributes that bear on the relationship between the level of performance of the software and the amount of resources used, under stated conditions.</t>
    </r>
  </si>
  <si>
    <r>
      <t>Time Behavior</t>
    </r>
    <r>
      <rPr>
        <sz val="12"/>
        <color theme="1"/>
        <rFont val="Times New Roman"/>
        <family val="1"/>
      </rPr>
      <t>. Attributes of software that bear on response and processing times and on throughput rates in performances its function.</t>
    </r>
  </si>
  <si>
    <r>
      <t>Resource Behavior</t>
    </r>
    <r>
      <rPr>
        <sz val="12"/>
        <color theme="1"/>
        <rFont val="Times New Roman"/>
        <family val="1"/>
      </rPr>
      <t>.  Attributes of software that bear on the amount of resource used and the duration of such use in performing its function.</t>
    </r>
  </si>
  <si>
    <r>
      <t>Maintainability</t>
    </r>
    <r>
      <rPr>
        <i/>
        <sz val="12"/>
        <color theme="1"/>
        <rFont val="Times New Roman"/>
        <family val="1"/>
      </rPr>
      <t>.    A set of attributes that bear on the effort needed to make specified modifications.</t>
    </r>
  </si>
  <si>
    <r>
      <t>Analyzability.</t>
    </r>
    <r>
      <rPr>
        <sz val="12"/>
        <color theme="1"/>
        <rFont val="Times New Roman"/>
        <family val="1"/>
      </rPr>
      <t xml:space="preserve"> Attributes of software that bear on the effort needed for diagnosis of deficiencies or causes of failures, or for identification of parts to be modified.</t>
    </r>
  </si>
  <si>
    <r>
      <t>Changeability.</t>
    </r>
    <r>
      <rPr>
        <sz val="12"/>
        <color theme="1"/>
        <rFont val="Times New Roman"/>
        <family val="1"/>
      </rPr>
      <t xml:space="preserve">  Attributes of software that bear on the effort needed for modification, fault removal or for environmental change</t>
    </r>
  </si>
  <si>
    <r>
      <t>Stability.</t>
    </r>
    <r>
      <rPr>
        <sz val="12"/>
        <color theme="1"/>
        <rFont val="Times New Roman"/>
        <family val="1"/>
      </rPr>
      <t xml:space="preserve">  Attributes of software that bear on the risk of unexpected effect of modifications.</t>
    </r>
  </si>
  <si>
    <r>
      <t>Testability.</t>
    </r>
    <r>
      <rPr>
        <sz val="12"/>
        <color theme="1"/>
        <rFont val="Times New Roman"/>
        <family val="1"/>
      </rPr>
      <t xml:space="preserve">  Attributes of software that bear on the effort needed for validating the modified software.</t>
    </r>
  </si>
  <si>
    <r>
      <t>Portability</t>
    </r>
    <r>
      <rPr>
        <i/>
        <sz val="12"/>
        <color theme="1"/>
        <rFont val="Times New Roman"/>
        <family val="1"/>
      </rPr>
      <t>.  A set of attributes that bear on the ability of software to be transferred from one environment to another</t>
    </r>
  </si>
  <si>
    <r>
      <t>Adaptability</t>
    </r>
    <r>
      <rPr>
        <sz val="12"/>
        <color theme="1"/>
        <rFont val="Times New Roman"/>
        <family val="1"/>
      </rPr>
      <t>.  Attributes of software that bear on the opportunity for its adaptation to different specified environments without applying other actions or means than those provided for this purpose for the software considered.</t>
    </r>
  </si>
  <si>
    <r>
      <t>Installability</t>
    </r>
    <r>
      <rPr>
        <sz val="12"/>
        <color theme="1"/>
        <rFont val="Times New Roman"/>
        <family val="1"/>
      </rPr>
      <t>.  Attributes of software that bear on the effort needed to install the software in a specified environment.</t>
    </r>
  </si>
  <si>
    <r>
      <t>Conformance</t>
    </r>
    <r>
      <rPr>
        <sz val="12"/>
        <color theme="1"/>
        <rFont val="Times New Roman"/>
        <family val="1"/>
      </rPr>
      <t>.  Attributes of software that make the software adhere to standards or conventions relating to portability.</t>
    </r>
  </si>
  <si>
    <r>
      <t>Replaceability</t>
    </r>
    <r>
      <rPr>
        <sz val="12"/>
        <color theme="1"/>
        <rFont val="Times New Roman"/>
        <family val="1"/>
      </rPr>
      <t>.  Attributes of software that bear on opportunity and effort using it in the place of specified other software in the environment of that software.</t>
    </r>
  </si>
  <si>
    <t>Functionality</t>
  </si>
  <si>
    <r>
      <t>Auditability</t>
    </r>
    <r>
      <rPr>
        <sz val="12"/>
        <color theme="1"/>
        <rFont val="Times New Roman"/>
        <family val="1"/>
      </rPr>
      <t>.  The ease with which conformance to standards can be checked.</t>
    </r>
  </si>
  <si>
    <r>
      <t>Accuracy</t>
    </r>
    <r>
      <rPr>
        <sz val="12"/>
        <color theme="1"/>
        <rFont val="Times New Roman"/>
        <family val="1"/>
      </rPr>
      <t>. The precision of computation and control</t>
    </r>
  </si>
  <si>
    <r>
      <t>Completeness</t>
    </r>
    <r>
      <rPr>
        <sz val="12"/>
        <color theme="1"/>
        <rFont val="Times New Roman"/>
        <family val="1"/>
      </rPr>
      <t>. The degree to which full implementation of the required function has been achieved.</t>
    </r>
  </si>
  <si>
    <r>
      <t>Communication Commonality</t>
    </r>
    <r>
      <rPr>
        <sz val="12"/>
        <color theme="1"/>
        <rFont val="Times New Roman"/>
        <family val="1"/>
      </rPr>
      <t>. The degree to which interfaces and protocols are understood.</t>
    </r>
  </si>
  <si>
    <r>
      <t>Conciseness</t>
    </r>
    <r>
      <rPr>
        <sz val="12"/>
        <color theme="1"/>
        <rFont val="Times New Roman"/>
        <family val="1"/>
      </rPr>
      <t>. The compactness of the program in terms of lines and code.</t>
    </r>
  </si>
  <si>
    <r>
      <t>Consistency</t>
    </r>
    <r>
      <rPr>
        <sz val="12"/>
        <color theme="1"/>
        <rFont val="Times New Roman"/>
        <family val="1"/>
      </rPr>
      <t>. The use of uniform design and documentation techniques throughout the software development project.</t>
    </r>
  </si>
  <si>
    <r>
      <t>Observability</t>
    </r>
    <r>
      <rPr>
        <sz val="12"/>
        <color theme="1"/>
        <rFont val="Times New Roman"/>
        <family val="1"/>
      </rPr>
      <t>. The process of streaming the software components can be easily identified and understand.</t>
    </r>
  </si>
  <si>
    <r>
      <t>Security</t>
    </r>
    <r>
      <rPr>
        <sz val="12"/>
        <color theme="1"/>
        <rFont val="Times New Roman"/>
        <family val="1"/>
      </rPr>
      <t>. The availability of mechanisms that control or protect programs and data.</t>
    </r>
  </si>
  <si>
    <r>
      <t>Self-Documentation</t>
    </r>
    <r>
      <rPr>
        <sz val="12"/>
        <color theme="1"/>
        <rFont val="Times New Roman"/>
        <family val="1"/>
      </rPr>
      <t>. The degree to which the source code provides meaningful documentation.</t>
    </r>
  </si>
  <si>
    <r>
      <t>Simplicity</t>
    </r>
    <r>
      <rPr>
        <sz val="12"/>
        <color theme="1"/>
        <rFont val="Times New Roman"/>
        <family val="1"/>
      </rPr>
      <t>. The degree to which the program/software can be understood without difficulty.</t>
    </r>
  </si>
  <si>
    <r>
      <t>Software System Independency</t>
    </r>
    <r>
      <rPr>
        <sz val="12"/>
        <color theme="1"/>
        <rFont val="Times New Roman"/>
        <family val="1"/>
      </rPr>
      <t>. The degree to which the program/software is independent of non-standard programming language features, operating system characteristics, and other environmental concern.</t>
    </r>
  </si>
  <si>
    <r>
      <t>Traceability</t>
    </r>
    <r>
      <rPr>
        <sz val="12"/>
        <color theme="1"/>
        <rFont val="Times New Roman"/>
        <family val="1"/>
      </rPr>
      <t>. The ability to trace the design representation or actual program component back to requirement.</t>
    </r>
  </si>
  <si>
    <r>
      <t>Training</t>
    </r>
    <r>
      <rPr>
        <sz val="12"/>
        <color theme="1"/>
        <rFont val="Times New Roman"/>
        <family val="1"/>
      </rPr>
      <t>. The degree to which the software assists in enabling new users to apply the system.</t>
    </r>
  </si>
  <si>
    <r>
      <t>Controllability</t>
    </r>
    <r>
      <rPr>
        <sz val="12"/>
        <color theme="1"/>
        <rFont val="Times New Roman"/>
        <family val="1"/>
      </rPr>
      <t>. The system/software can be easily controlled and manipulated in terms of execution, program structure, and design.</t>
    </r>
  </si>
  <si>
    <r>
      <t>Data Commonality</t>
    </r>
    <r>
      <rPr>
        <sz val="12"/>
        <color theme="1"/>
        <rFont val="Times New Roman"/>
        <family val="1"/>
      </rPr>
      <t>. The use of standard data structures and types throughout the program/software.</t>
    </r>
  </si>
  <si>
    <r>
      <t>Decomposability</t>
    </r>
    <r>
      <rPr>
        <sz val="12"/>
        <color theme="1"/>
        <rFont val="Times New Roman"/>
        <family val="1"/>
      </rPr>
      <t>. The software is built from series of modules and can be tested independently.</t>
    </r>
  </si>
  <si>
    <r>
      <t>Error Tolerance</t>
    </r>
    <r>
      <rPr>
        <sz val="12"/>
        <color theme="1"/>
        <rFont val="Times New Roman"/>
        <family val="1"/>
      </rPr>
      <t>. The damage that occurs when a program/software encounters an error.</t>
    </r>
  </si>
  <si>
    <r>
      <t>Execution Efficiency</t>
    </r>
    <r>
      <rPr>
        <sz val="12"/>
        <color theme="1"/>
        <rFont val="Times New Roman"/>
        <family val="1"/>
      </rPr>
      <t>. The run-time performance of a program/software.</t>
    </r>
  </si>
  <si>
    <r>
      <t>Expendability</t>
    </r>
    <r>
      <rPr>
        <sz val="12"/>
        <color theme="1"/>
        <rFont val="Times New Roman"/>
        <family val="1"/>
      </rPr>
      <t>. The degree to which architectural, data or procedural design can be extended.</t>
    </r>
  </si>
  <si>
    <r>
      <t>Generality</t>
    </r>
    <r>
      <rPr>
        <sz val="12"/>
        <color theme="1"/>
        <rFont val="Times New Roman"/>
        <family val="1"/>
      </rPr>
      <t>. The breadth of potential application of program components.</t>
    </r>
  </si>
  <si>
    <r>
      <t>Hardware Independence</t>
    </r>
    <r>
      <rPr>
        <sz val="12"/>
        <color theme="1"/>
        <rFont val="Times New Roman"/>
        <family val="1"/>
      </rPr>
      <t>. The degree to which the software is decoupled from the hardware on which it operated.</t>
    </r>
  </si>
  <si>
    <r>
      <t>Instrumentation</t>
    </r>
    <r>
      <rPr>
        <sz val="12"/>
        <color theme="1"/>
        <rFont val="Times New Roman"/>
        <family val="1"/>
      </rPr>
      <t>. The degree to which the program/software monitors its own operation and identify errors that occur.</t>
    </r>
  </si>
  <si>
    <r>
      <t>Modularity</t>
    </r>
    <r>
      <rPr>
        <sz val="12"/>
        <color theme="1"/>
        <rFont val="Times New Roman"/>
        <family val="1"/>
      </rPr>
      <t>. The functional independence of program/software components.</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</si>
</sst>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Times New Roman"/>
      <family val="1"/>
    </font>
    <font>
      <b/>
      <sz val="12"/>
      <color theme="1"/>
      <name val="Times New Roman"/>
      <family val="1"/>
    </font>
    <font>
      <sz val="12"/>
      <color theme="1"/>
      <name val="Symbol"/>
      <family val="1"/>
      <charset val="2"/>
    </font>
    <font>
      <b/>
      <i/>
      <sz val="12"/>
      <color theme="1"/>
      <name val="Times New Roman"/>
      <family val="1"/>
    </font>
    <font>
      <i/>
      <sz val="12"/>
      <color theme="1"/>
      <name val="Times New Roman"/>
      <family val="1"/>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1" fillId="0" borderId="0" xfId="0" applyFont="1" applyAlignment="1">
      <alignment horizontal="justify" vertical="center" wrapText="1"/>
    </xf>
    <xf numFmtId="0" fontId="2" fillId="0" borderId="0" xfId="0" applyFont="1" applyAlignment="1">
      <alignment horizontal="center" vertical="center" wrapText="1"/>
    </xf>
    <xf numFmtId="0" fontId="2" fillId="0" borderId="0" xfId="0" applyFont="1" applyAlignment="1">
      <alignment horizontal="justify" vertical="center" wrapText="1"/>
    </xf>
    <xf numFmtId="0" fontId="3" fillId="0" borderId="0" xfId="0" applyFont="1" applyAlignment="1">
      <alignment horizontal="center" vertical="center" wrapText="1"/>
    </xf>
    <xf numFmtId="0" fontId="1" fillId="0" borderId="0" xfId="0" applyFont="1" applyAlignment="1">
      <alignment horizontal="justify" vertical="center" wrapText="1"/>
    </xf>
    <xf numFmtId="0" fontId="2" fillId="0" borderId="0" xfId="0" applyFont="1" applyAlignment="1">
      <alignment horizontal="justify" vertical="center" wrapText="1"/>
    </xf>
    <xf numFmtId="0" fontId="3" fillId="0" borderId="0" xfId="0" applyFont="1" applyAlignment="1">
      <alignment horizontal="center" vertical="center" wrapText="1"/>
    </xf>
    <xf numFmtId="0" fontId="4" fillId="0" borderId="0" xfId="0" applyFont="1" applyAlignment="1">
      <alignment horizontal="justify" vertical="center" wrapText="1"/>
    </xf>
    <xf numFmtId="0" fontId="2" fillId="0" borderId="0" xfId="0" applyFont="1" applyAlignment="1">
      <alignment horizontal="justify" vertical="center" wrapText="1"/>
    </xf>
    <xf numFmtId="0" fontId="0" fillId="0" borderId="0" xfId="0" applyAlignment="1">
      <alignment vertical="top" wrapText="1"/>
    </xf>
    <xf numFmtId="0" fontId="3" fillId="0" borderId="0" xfId="0" applyFont="1" applyAlignment="1">
      <alignment horizontal="center" vertical="center" wrapText="1"/>
    </xf>
    <xf numFmtId="0" fontId="1" fillId="0" borderId="0" xfId="0" applyFont="1" applyAlignment="1">
      <alignment horizontal="justify" vertical="center" wrapText="1"/>
    </xf>
    <xf numFmtId="0" fontId="1" fillId="0" borderId="0" xfId="0" applyFont="1" applyAlignment="1">
      <alignment vertical="center" wrapText="1"/>
    </xf>
    <xf numFmtId="0" fontId="3" fillId="0" borderId="0" xfId="0" applyFont="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Fill="1" applyBorder="1"/>
    <xf numFmtId="0" fontId="0" fillId="0" borderId="0" xfId="0" applyFill="1" applyBorder="1"/>
    <xf numFmtId="0" fontId="6"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topLeftCell="A41" workbookViewId="0">
      <pane xSplit="10455" topLeftCell="S1" activePane="topRight"/>
      <selection activeCell="A2" sqref="A2"/>
      <selection pane="topRight" activeCell="AA49" sqref="AA49"/>
    </sheetView>
  </sheetViews>
  <sheetFormatPr defaultRowHeight="15" x14ac:dyDescent="0.25"/>
  <cols>
    <col min="1" max="1" width="50.140625" customWidth="1"/>
  </cols>
  <sheetData>
    <row r="1" spans="1:27" ht="16.5" thickBot="1" x14ac:dyDescent="0.3">
      <c r="A1" s="1" t="s">
        <v>26</v>
      </c>
      <c r="B1" s="2">
        <v>5</v>
      </c>
      <c r="C1" s="2">
        <v>4</v>
      </c>
      <c r="D1" s="2">
        <v>3</v>
      </c>
      <c r="E1" s="2">
        <v>2</v>
      </c>
      <c r="F1" s="2">
        <v>1</v>
      </c>
    </row>
    <row r="2" spans="1:27" ht="47.25" x14ac:dyDescent="0.25">
      <c r="A2" s="3" t="s">
        <v>0</v>
      </c>
      <c r="B2" s="2">
        <v>4</v>
      </c>
      <c r="C2" s="4">
        <v>1</v>
      </c>
      <c r="D2" s="2"/>
      <c r="E2" s="4"/>
      <c r="F2" s="4"/>
      <c r="G2" s="15">
        <f>(B2*1)/5</f>
        <v>0.8</v>
      </c>
      <c r="H2" s="16">
        <f>(C2*4)/5</f>
        <v>0.8</v>
      </c>
      <c r="I2" s="16">
        <f>(D2*3)/5</f>
        <v>0</v>
      </c>
      <c r="J2" s="16">
        <f>(E2*2)/5</f>
        <v>0</v>
      </c>
      <c r="K2" s="17">
        <f>(F2*1)/5</f>
        <v>0</v>
      </c>
      <c r="M2">
        <f>AVERAGE(G2:K2)</f>
        <v>0.32</v>
      </c>
      <c r="T2">
        <f>AVERAGE(B2:F2)</f>
        <v>2.5</v>
      </c>
      <c r="V2">
        <f>(B2*5)/5</f>
        <v>4</v>
      </c>
      <c r="W2">
        <f>(C2*4)/5</f>
        <v>0.8</v>
      </c>
      <c r="X2">
        <f>(D2*3)/5</f>
        <v>0</v>
      </c>
      <c r="Y2">
        <f>(E2*2)/5</f>
        <v>0</v>
      </c>
      <c r="Z2">
        <f>(F2*1)/5</f>
        <v>0</v>
      </c>
      <c r="AA2">
        <f>SUM(V2:Z2)</f>
        <v>4.8</v>
      </c>
    </row>
    <row r="3" spans="1:27" ht="31.5" x14ac:dyDescent="0.25">
      <c r="A3" s="3" t="s">
        <v>1</v>
      </c>
      <c r="B3" s="2">
        <v>4</v>
      </c>
      <c r="C3" s="4">
        <v>1</v>
      </c>
      <c r="D3" s="2"/>
      <c r="E3" s="7"/>
      <c r="F3" s="7"/>
      <c r="G3" s="18">
        <f t="shared" ref="G3:G6" si="0">(B3*1)/5</f>
        <v>0.8</v>
      </c>
      <c r="H3" s="19">
        <f t="shared" ref="H3:H6" si="1">(C3*4)/5</f>
        <v>0.8</v>
      </c>
      <c r="I3" s="19">
        <f t="shared" ref="I3:I6" si="2">(D3*3)/5</f>
        <v>0</v>
      </c>
      <c r="J3" s="19">
        <f t="shared" ref="J3:J6" si="3">(E3*2)/5</f>
        <v>0</v>
      </c>
      <c r="K3" s="20">
        <f t="shared" ref="K3:K6" si="4">(F3*1)/5</f>
        <v>0</v>
      </c>
      <c r="M3">
        <f t="shared" ref="M3:M6" si="5">AVERAGE(G3:K3)</f>
        <v>0.32</v>
      </c>
      <c r="T3">
        <f>AVERAGE(B3:F3)</f>
        <v>2.5</v>
      </c>
      <c r="V3">
        <f t="shared" ref="V3:V6" si="6">(B3*5)/5</f>
        <v>4</v>
      </c>
      <c r="W3">
        <f t="shared" ref="W3:W6" si="7">(C3*4)/5</f>
        <v>0.8</v>
      </c>
      <c r="X3">
        <f t="shared" ref="X3:X6" si="8">(D3*3)/5</f>
        <v>0</v>
      </c>
      <c r="Y3">
        <f t="shared" ref="Y3:Y6" si="9">(E3*2)/5</f>
        <v>0</v>
      </c>
      <c r="Z3">
        <f t="shared" ref="Z3:Z6" si="10">(F3*1)/5</f>
        <v>0</v>
      </c>
      <c r="AA3">
        <f t="shared" ref="AA3:AA6" si="11">SUM(V3:Z3)</f>
        <v>4.8</v>
      </c>
    </row>
    <row r="4" spans="1:27" ht="31.5" x14ac:dyDescent="0.25">
      <c r="A4" s="3" t="s">
        <v>2</v>
      </c>
      <c r="B4" s="2">
        <v>5</v>
      </c>
      <c r="C4" s="4"/>
      <c r="D4" s="2"/>
      <c r="E4" s="7"/>
      <c r="F4" s="7"/>
      <c r="G4" s="18">
        <f t="shared" si="0"/>
        <v>1</v>
      </c>
      <c r="H4" s="19">
        <f t="shared" si="1"/>
        <v>0</v>
      </c>
      <c r="I4" s="19">
        <f t="shared" si="2"/>
        <v>0</v>
      </c>
      <c r="J4" s="19">
        <f t="shared" si="3"/>
        <v>0</v>
      </c>
      <c r="K4" s="20">
        <f t="shared" si="4"/>
        <v>0</v>
      </c>
      <c r="M4">
        <f t="shared" si="5"/>
        <v>0.2</v>
      </c>
      <c r="T4">
        <f>AVERAGE(B4:F4)</f>
        <v>5</v>
      </c>
      <c r="V4">
        <f t="shared" si="6"/>
        <v>5</v>
      </c>
      <c r="W4">
        <f t="shared" si="7"/>
        <v>0</v>
      </c>
      <c r="X4">
        <f t="shared" si="8"/>
        <v>0</v>
      </c>
      <c r="Y4">
        <f t="shared" si="9"/>
        <v>0</v>
      </c>
      <c r="Z4">
        <f t="shared" si="10"/>
        <v>0</v>
      </c>
      <c r="AA4">
        <f t="shared" si="11"/>
        <v>5</v>
      </c>
    </row>
    <row r="5" spans="1:27" ht="63" x14ac:dyDescent="0.25">
      <c r="A5" s="3" t="s">
        <v>3</v>
      </c>
      <c r="B5" s="2">
        <v>2</v>
      </c>
      <c r="C5" s="4">
        <v>3</v>
      </c>
      <c r="D5" s="2"/>
      <c r="E5" s="7"/>
      <c r="F5" s="7"/>
      <c r="G5" s="18">
        <f t="shared" si="0"/>
        <v>0.4</v>
      </c>
      <c r="H5" s="19">
        <f t="shared" si="1"/>
        <v>2.4</v>
      </c>
      <c r="I5" s="19">
        <f t="shared" si="2"/>
        <v>0</v>
      </c>
      <c r="J5" s="19">
        <f t="shared" si="3"/>
        <v>0</v>
      </c>
      <c r="K5" s="20">
        <f t="shared" si="4"/>
        <v>0</v>
      </c>
      <c r="M5">
        <f t="shared" si="5"/>
        <v>0.55999999999999994</v>
      </c>
      <c r="T5">
        <f>AVERAGE(B5:F5)</f>
        <v>2.5</v>
      </c>
      <c r="V5">
        <f t="shared" si="6"/>
        <v>2</v>
      </c>
      <c r="W5">
        <f t="shared" si="7"/>
        <v>2.4</v>
      </c>
      <c r="X5">
        <f t="shared" si="8"/>
        <v>0</v>
      </c>
      <c r="Y5">
        <f t="shared" si="9"/>
        <v>0</v>
      </c>
      <c r="Z5">
        <f t="shared" si="10"/>
        <v>0</v>
      </c>
      <c r="AA5">
        <f t="shared" si="11"/>
        <v>4.4000000000000004</v>
      </c>
    </row>
    <row r="6" spans="1:27" ht="48" thickBot="1" x14ac:dyDescent="0.3">
      <c r="A6" s="3" t="s">
        <v>4</v>
      </c>
      <c r="B6" s="2">
        <v>2</v>
      </c>
      <c r="C6" s="4">
        <v>3</v>
      </c>
      <c r="D6" s="2"/>
      <c r="E6" s="7"/>
      <c r="F6" s="7"/>
      <c r="G6" s="21">
        <f t="shared" si="0"/>
        <v>0.4</v>
      </c>
      <c r="H6" s="22">
        <f t="shared" si="1"/>
        <v>2.4</v>
      </c>
      <c r="I6" s="22">
        <f t="shared" si="2"/>
        <v>0</v>
      </c>
      <c r="J6" s="22">
        <f t="shared" si="3"/>
        <v>0</v>
      </c>
      <c r="K6" s="23">
        <f t="shared" si="4"/>
        <v>0</v>
      </c>
      <c r="M6">
        <f t="shared" si="5"/>
        <v>0.55999999999999994</v>
      </c>
      <c r="T6">
        <f>AVERAGE(B6:F6)</f>
        <v>2.5</v>
      </c>
      <c r="V6">
        <f t="shared" si="6"/>
        <v>2</v>
      </c>
      <c r="W6">
        <f t="shared" si="7"/>
        <v>2.4</v>
      </c>
      <c r="X6">
        <f t="shared" si="8"/>
        <v>0</v>
      </c>
      <c r="Y6">
        <f t="shared" si="9"/>
        <v>0</v>
      </c>
      <c r="Z6">
        <f t="shared" si="10"/>
        <v>0</v>
      </c>
      <c r="AA6">
        <f t="shared" si="11"/>
        <v>4.4000000000000004</v>
      </c>
    </row>
    <row r="7" spans="1:27" ht="15.75" x14ac:dyDescent="0.25">
      <c r="A7" s="9"/>
      <c r="B7" s="9"/>
      <c r="C7" s="9"/>
      <c r="D7" s="9"/>
      <c r="E7" s="9"/>
      <c r="F7" s="9"/>
      <c r="G7" s="24">
        <f>SUM(G2:G6)</f>
        <v>3.4</v>
      </c>
      <c r="H7">
        <f>SUM(H2:H6)</f>
        <v>6.4</v>
      </c>
      <c r="I7">
        <f>SUM(I2:I6)</f>
        <v>0</v>
      </c>
      <c r="J7">
        <f>SUM(J2:J6)</f>
        <v>0</v>
      </c>
      <c r="K7">
        <f>SUM(K2:K6)</f>
        <v>0</v>
      </c>
      <c r="L7">
        <f>SUM(G7:K7)</f>
        <v>9.8000000000000007</v>
      </c>
      <c r="M7">
        <f>SUM(M2:M6)</f>
        <v>1.96</v>
      </c>
      <c r="T7" s="26">
        <f>AVERAGE(T2:T6)</f>
        <v>3</v>
      </c>
      <c r="AA7">
        <f>AVERAGE(AA2:AA6)</f>
        <v>4.68</v>
      </c>
    </row>
    <row r="8" spans="1:27" ht="15.75" x14ac:dyDescent="0.25">
      <c r="A8" s="8"/>
      <c r="B8" s="8"/>
      <c r="C8" s="8"/>
      <c r="D8" s="8"/>
      <c r="E8" s="8"/>
      <c r="F8" s="8"/>
      <c r="L8">
        <f>L7/5</f>
        <v>1.9600000000000002</v>
      </c>
    </row>
    <row r="9" spans="1:27" x14ac:dyDescent="0.25">
      <c r="A9" s="10"/>
      <c r="B9" s="10"/>
      <c r="C9" s="10"/>
      <c r="D9" s="10"/>
      <c r="E9" s="10"/>
      <c r="F9" s="10"/>
    </row>
    <row r="10" spans="1:27" ht="47.25" customHeight="1" x14ac:dyDescent="0.25">
      <c r="A10" s="8" t="s">
        <v>5</v>
      </c>
      <c r="B10" s="8"/>
      <c r="C10" s="8"/>
      <c r="D10" s="8"/>
      <c r="E10" s="8"/>
      <c r="F10" s="8"/>
    </row>
    <row r="11" spans="1:27" ht="16.5" thickBot="1" x14ac:dyDescent="0.3">
      <c r="A11" s="1"/>
      <c r="B11" s="2">
        <v>5</v>
      </c>
      <c r="C11" s="2">
        <v>4</v>
      </c>
      <c r="D11" s="2">
        <v>3</v>
      </c>
      <c r="E11" s="2">
        <v>2</v>
      </c>
      <c r="F11" s="2">
        <v>1</v>
      </c>
    </row>
    <row r="12" spans="1:27" ht="31.5" x14ac:dyDescent="0.25">
      <c r="A12" s="3" t="s">
        <v>6</v>
      </c>
      <c r="B12" s="4">
        <v>3</v>
      </c>
      <c r="C12" s="4">
        <v>2</v>
      </c>
      <c r="D12" s="4"/>
      <c r="E12" s="4"/>
      <c r="F12" s="4"/>
      <c r="G12" s="15">
        <f t="shared" ref="G11:G14" si="12">(B12*1)/5</f>
        <v>0.6</v>
      </c>
      <c r="H12" s="16">
        <f t="shared" ref="H12:H14" si="13">(C12*4)/5</f>
        <v>1.6</v>
      </c>
      <c r="I12" s="16">
        <f t="shared" ref="I12:I14" si="14">(D12*3)/5</f>
        <v>0</v>
      </c>
      <c r="J12" s="16">
        <f t="shared" ref="J12:J14" si="15">(E12*2)/5</f>
        <v>0</v>
      </c>
      <c r="K12" s="17">
        <f t="shared" ref="K12:K14" si="16">(F12*1)/5</f>
        <v>0</v>
      </c>
      <c r="M12">
        <f t="shared" ref="M12:M14" si="17">AVERAGE(G12:K12)</f>
        <v>0.44000000000000006</v>
      </c>
      <c r="T12">
        <f t="shared" ref="T12:T14" si="18">AVERAGE(B12:F12)</f>
        <v>2.5</v>
      </c>
      <c r="V12">
        <f t="shared" ref="V12:V14" si="19">(B12*5)/5</f>
        <v>3</v>
      </c>
      <c r="W12">
        <f t="shared" ref="W12:W14" si="20">(C12*4)/5</f>
        <v>1.6</v>
      </c>
      <c r="X12">
        <f t="shared" ref="X12:X14" si="21">(D12*3)/5</f>
        <v>0</v>
      </c>
      <c r="Y12">
        <f t="shared" ref="Y12:Y14" si="22">(E12*2)/5</f>
        <v>0</v>
      </c>
      <c r="Z12">
        <f t="shared" ref="Z12:Z14" si="23">(F12*1)/5</f>
        <v>0</v>
      </c>
      <c r="AA12">
        <f t="shared" ref="AA12:AA14" si="24">SUM(V12:Z12)</f>
        <v>4.5999999999999996</v>
      </c>
    </row>
    <row r="13" spans="1:27" ht="63" x14ac:dyDescent="0.25">
      <c r="A13" s="3" t="s">
        <v>7</v>
      </c>
      <c r="B13" s="4">
        <v>3</v>
      </c>
      <c r="C13" s="4">
        <v>2</v>
      </c>
      <c r="D13" s="4"/>
      <c r="E13" s="4"/>
      <c r="F13" s="4"/>
      <c r="G13" s="18">
        <f t="shared" si="12"/>
        <v>0.6</v>
      </c>
      <c r="H13" s="19">
        <f t="shared" si="13"/>
        <v>1.6</v>
      </c>
      <c r="I13" s="19">
        <f t="shared" si="14"/>
        <v>0</v>
      </c>
      <c r="J13" s="19">
        <f t="shared" si="15"/>
        <v>0</v>
      </c>
      <c r="K13" s="20">
        <f t="shared" si="16"/>
        <v>0</v>
      </c>
      <c r="M13">
        <f t="shared" si="17"/>
        <v>0.44000000000000006</v>
      </c>
      <c r="T13">
        <f t="shared" si="18"/>
        <v>2.5</v>
      </c>
      <c r="V13">
        <f t="shared" si="19"/>
        <v>3</v>
      </c>
      <c r="W13">
        <f t="shared" si="20"/>
        <v>1.6</v>
      </c>
      <c r="X13">
        <f t="shared" si="21"/>
        <v>0</v>
      </c>
      <c r="Y13">
        <f t="shared" si="22"/>
        <v>0</v>
      </c>
      <c r="Z13">
        <f t="shared" si="23"/>
        <v>0</v>
      </c>
      <c r="AA13">
        <f t="shared" si="24"/>
        <v>4.5999999999999996</v>
      </c>
    </row>
    <row r="14" spans="1:27" ht="63.75" thickBot="1" x14ac:dyDescent="0.3">
      <c r="A14" s="3" t="s">
        <v>8</v>
      </c>
      <c r="B14" s="4">
        <v>4</v>
      </c>
      <c r="C14" s="4">
        <v>1</v>
      </c>
      <c r="D14" s="4"/>
      <c r="E14" s="4"/>
      <c r="F14" s="4"/>
      <c r="G14" s="21">
        <f t="shared" si="12"/>
        <v>0.8</v>
      </c>
      <c r="H14" s="22">
        <f t="shared" si="13"/>
        <v>0.8</v>
      </c>
      <c r="I14" s="22">
        <f t="shared" si="14"/>
        <v>0</v>
      </c>
      <c r="J14" s="22">
        <f t="shared" si="15"/>
        <v>0</v>
      </c>
      <c r="K14" s="23">
        <f t="shared" si="16"/>
        <v>0</v>
      </c>
      <c r="M14">
        <f t="shared" si="17"/>
        <v>0.32</v>
      </c>
      <c r="T14">
        <f t="shared" si="18"/>
        <v>2.5</v>
      </c>
      <c r="V14">
        <f t="shared" si="19"/>
        <v>4</v>
      </c>
      <c r="W14">
        <f t="shared" si="20"/>
        <v>0.8</v>
      </c>
      <c r="X14">
        <f t="shared" si="21"/>
        <v>0</v>
      </c>
      <c r="Y14">
        <f t="shared" si="22"/>
        <v>0</v>
      </c>
      <c r="Z14">
        <f t="shared" si="23"/>
        <v>0</v>
      </c>
      <c r="AA14">
        <f t="shared" si="24"/>
        <v>4.8</v>
      </c>
    </row>
    <row r="15" spans="1:27" ht="15.75" x14ac:dyDescent="0.25">
      <c r="A15" s="8"/>
      <c r="B15" s="8"/>
      <c r="C15" s="8"/>
      <c r="D15" s="8"/>
      <c r="E15" s="8"/>
      <c r="F15" s="8"/>
      <c r="G15">
        <f>SUM(G12:G14)</f>
        <v>2</v>
      </c>
      <c r="H15">
        <f>SUM(H12:H14)</f>
        <v>4</v>
      </c>
      <c r="I15">
        <f>SUM(I12:I14)</f>
        <v>0</v>
      </c>
      <c r="J15">
        <f>SUM(J12:J14)</f>
        <v>0</v>
      </c>
      <c r="K15">
        <f>SUM(K12:K14)</f>
        <v>0</v>
      </c>
      <c r="L15">
        <f>AVERAGE(G15:K15)</f>
        <v>1.2</v>
      </c>
      <c r="M15">
        <f>SUM(M12:M14)</f>
        <v>1.2000000000000002</v>
      </c>
      <c r="T15" s="26">
        <f>AVERAGE(T12:T14)</f>
        <v>2.5</v>
      </c>
      <c r="AA15">
        <f>AVERAGE(AA12:AA14)</f>
        <v>4.666666666666667</v>
      </c>
    </row>
    <row r="16" spans="1:27" ht="15.75" x14ac:dyDescent="0.25">
      <c r="A16" s="8"/>
      <c r="B16" s="8"/>
      <c r="C16" s="8"/>
      <c r="D16" s="8"/>
      <c r="E16" s="8"/>
      <c r="F16" s="8"/>
    </row>
    <row r="17" spans="1:27" x14ac:dyDescent="0.25">
      <c r="A17" s="10"/>
      <c r="B17" s="10"/>
      <c r="C17" s="10"/>
      <c r="D17" s="10"/>
      <c r="E17" s="10"/>
      <c r="F17" s="10"/>
    </row>
    <row r="18" spans="1:27" ht="47.25" customHeight="1" x14ac:dyDescent="0.25">
      <c r="A18" s="8" t="s">
        <v>9</v>
      </c>
      <c r="B18" s="8"/>
      <c r="C18" s="8"/>
      <c r="D18" s="8"/>
      <c r="E18" s="8"/>
      <c r="F18" s="8"/>
    </row>
    <row r="19" spans="1:27" ht="16.5" thickBot="1" x14ac:dyDescent="0.3">
      <c r="A19" s="1"/>
      <c r="B19" s="2">
        <v>5</v>
      </c>
      <c r="C19" s="2">
        <v>4</v>
      </c>
      <c r="D19" s="2">
        <v>3</v>
      </c>
      <c r="E19" s="2">
        <v>2</v>
      </c>
      <c r="F19" s="2">
        <v>1</v>
      </c>
    </row>
    <row r="20" spans="1:27" ht="47.25" x14ac:dyDescent="0.25">
      <c r="A20" s="3" t="s">
        <v>10</v>
      </c>
      <c r="B20" s="4">
        <v>4</v>
      </c>
      <c r="C20" s="4">
        <v>1</v>
      </c>
      <c r="D20" s="4"/>
      <c r="E20" s="4"/>
      <c r="F20" s="4"/>
      <c r="G20" s="15">
        <f t="shared" ref="G20:G22" si="25">(B20*1)/5</f>
        <v>0.8</v>
      </c>
      <c r="H20" s="16">
        <f t="shared" ref="H20:H22" si="26">(C20*4)/5</f>
        <v>0.8</v>
      </c>
      <c r="I20" s="16">
        <f t="shared" ref="I20:I22" si="27">(D20*3)/5</f>
        <v>0</v>
      </c>
      <c r="J20" s="16">
        <f t="shared" ref="J20:J22" si="28">(E20*2)/5</f>
        <v>0</v>
      </c>
      <c r="K20" s="17">
        <f t="shared" ref="K20:K22" si="29">(F20*1)/5</f>
        <v>0</v>
      </c>
      <c r="M20">
        <f>AVERAGE(G20:K20)</f>
        <v>0.32</v>
      </c>
      <c r="T20">
        <f t="shared" ref="T20:T22" si="30">AVERAGE(B20:F20)</f>
        <v>2.5</v>
      </c>
      <c r="V20">
        <f t="shared" ref="V20:V22" si="31">(B20*5)/5</f>
        <v>4</v>
      </c>
      <c r="W20">
        <f t="shared" ref="W20:W22" si="32">(C20*4)/5</f>
        <v>0.8</v>
      </c>
      <c r="X20">
        <f t="shared" ref="X20:X22" si="33">(D20*3)/5</f>
        <v>0</v>
      </c>
      <c r="Y20">
        <f t="shared" ref="Y20:Y22" si="34">(E20*2)/5</f>
        <v>0</v>
      </c>
      <c r="Z20">
        <f t="shared" ref="Z20:Z22" si="35">(F20*1)/5</f>
        <v>0</v>
      </c>
      <c r="AA20">
        <f t="shared" ref="AA20:AA22" si="36">SUM(V20:Z20)</f>
        <v>4.8</v>
      </c>
    </row>
    <row r="21" spans="1:27" ht="31.5" x14ac:dyDescent="0.25">
      <c r="A21" s="3" t="s">
        <v>11</v>
      </c>
      <c r="B21" s="4">
        <v>2</v>
      </c>
      <c r="C21" s="4">
        <v>3</v>
      </c>
      <c r="D21" s="4"/>
      <c r="E21" s="4"/>
      <c r="F21" s="4"/>
      <c r="G21" s="18">
        <f t="shared" si="25"/>
        <v>0.4</v>
      </c>
      <c r="H21" s="19">
        <f t="shared" si="26"/>
        <v>2.4</v>
      </c>
      <c r="I21" s="19">
        <f t="shared" si="27"/>
        <v>0</v>
      </c>
      <c r="J21" s="19">
        <f t="shared" si="28"/>
        <v>0</v>
      </c>
      <c r="K21" s="20">
        <f t="shared" si="29"/>
        <v>0</v>
      </c>
      <c r="M21">
        <f t="shared" ref="M21:M22" si="37">AVERAGE(G21:K21)</f>
        <v>0.55999999999999994</v>
      </c>
      <c r="T21">
        <f t="shared" si="30"/>
        <v>2.5</v>
      </c>
      <c r="V21">
        <f t="shared" si="31"/>
        <v>2</v>
      </c>
      <c r="W21">
        <f t="shared" si="32"/>
        <v>2.4</v>
      </c>
      <c r="X21">
        <f t="shared" si="33"/>
        <v>0</v>
      </c>
      <c r="Y21">
        <f t="shared" si="34"/>
        <v>0</v>
      </c>
      <c r="Z21">
        <f t="shared" si="35"/>
        <v>0</v>
      </c>
      <c r="AA21">
        <f t="shared" si="36"/>
        <v>4.4000000000000004</v>
      </c>
    </row>
    <row r="22" spans="1:27" ht="36" customHeight="1" thickBot="1" x14ac:dyDescent="0.3">
      <c r="A22" s="9" t="s">
        <v>12</v>
      </c>
      <c r="B22" s="11">
        <v>2</v>
      </c>
      <c r="C22" s="11">
        <v>3</v>
      </c>
      <c r="D22" s="11"/>
      <c r="E22" s="14"/>
      <c r="F22" s="11"/>
      <c r="G22" s="21">
        <f t="shared" si="25"/>
        <v>0.4</v>
      </c>
      <c r="H22" s="22">
        <f t="shared" si="26"/>
        <v>2.4</v>
      </c>
      <c r="I22" s="22">
        <f t="shared" si="27"/>
        <v>0</v>
      </c>
      <c r="J22" s="22">
        <f t="shared" si="28"/>
        <v>0</v>
      </c>
      <c r="K22" s="23">
        <f t="shared" si="29"/>
        <v>0</v>
      </c>
      <c r="M22">
        <f t="shared" si="37"/>
        <v>0.55999999999999994</v>
      </c>
      <c r="T22">
        <f t="shared" si="30"/>
        <v>2.5</v>
      </c>
      <c r="V22">
        <f t="shared" si="31"/>
        <v>2</v>
      </c>
      <c r="W22">
        <f t="shared" si="32"/>
        <v>2.4</v>
      </c>
      <c r="X22">
        <f t="shared" si="33"/>
        <v>0</v>
      </c>
      <c r="Y22">
        <f t="shared" si="34"/>
        <v>0</v>
      </c>
      <c r="Z22">
        <f t="shared" si="35"/>
        <v>0</v>
      </c>
      <c r="AA22">
        <f t="shared" si="36"/>
        <v>4.4000000000000004</v>
      </c>
    </row>
    <row r="23" spans="1:27" x14ac:dyDescent="0.25">
      <c r="A23" s="9"/>
      <c r="B23" s="11"/>
      <c r="C23" s="11"/>
      <c r="D23" s="11"/>
      <c r="E23" s="14"/>
      <c r="F23" s="11"/>
      <c r="G23">
        <f>SUM(G20:G22)</f>
        <v>1.6</v>
      </c>
      <c r="H23">
        <f>SUM(H20:H22)</f>
        <v>5.6</v>
      </c>
      <c r="I23">
        <f>SUM(I20:I22)</f>
        <v>0</v>
      </c>
      <c r="J23">
        <f>SUM(J20:J22)</f>
        <v>0</v>
      </c>
      <c r="K23">
        <f>SUM(K20:K22)</f>
        <v>0</v>
      </c>
      <c r="L23">
        <f>AVERAGE(G23:K23)</f>
        <v>1.44</v>
      </c>
      <c r="M23">
        <f>SUM(M20:M22)</f>
        <v>1.44</v>
      </c>
      <c r="T23" s="26">
        <f>AVERAGE(T20:T22)</f>
        <v>2.5</v>
      </c>
      <c r="AA23">
        <f>AVERAGE(AA20:AA22)</f>
        <v>4.5333333333333332</v>
      </c>
    </row>
    <row r="24" spans="1:27" x14ac:dyDescent="0.25">
      <c r="A24" s="9"/>
      <c r="B24" s="11"/>
      <c r="C24" s="11"/>
      <c r="D24" s="11"/>
      <c r="E24" s="14"/>
      <c r="F24" s="11"/>
    </row>
    <row r="25" spans="1:27" ht="15.75" x14ac:dyDescent="0.25">
      <c r="A25" s="8"/>
      <c r="B25" s="8"/>
      <c r="C25" s="8"/>
      <c r="D25" s="8"/>
      <c r="E25" s="8"/>
      <c r="F25" s="8"/>
    </row>
    <row r="26" spans="1:27" x14ac:dyDescent="0.25">
      <c r="A26" s="10"/>
      <c r="B26" s="10"/>
      <c r="C26" s="10"/>
      <c r="D26" s="10"/>
      <c r="E26" s="10"/>
      <c r="F26" s="10"/>
    </row>
    <row r="27" spans="1:27" ht="47.25" customHeight="1" x14ac:dyDescent="0.25">
      <c r="A27" s="8" t="s">
        <v>13</v>
      </c>
      <c r="B27" s="8"/>
      <c r="C27" s="8"/>
      <c r="D27" s="8"/>
      <c r="E27" s="8"/>
      <c r="F27" s="8"/>
    </row>
    <row r="28" spans="1:27" ht="16.5" thickBot="1" x14ac:dyDescent="0.3">
      <c r="A28" s="1"/>
      <c r="B28" s="2">
        <v>5</v>
      </c>
      <c r="C28" s="2">
        <v>4</v>
      </c>
      <c r="D28" s="2">
        <v>3</v>
      </c>
      <c r="E28" s="2">
        <v>2</v>
      </c>
      <c r="F28" s="2">
        <v>1</v>
      </c>
    </row>
    <row r="29" spans="1:27" ht="47.25" x14ac:dyDescent="0.25">
      <c r="A29" s="3" t="s">
        <v>14</v>
      </c>
      <c r="B29" s="4">
        <v>4</v>
      </c>
      <c r="C29" s="4">
        <v>1</v>
      </c>
      <c r="D29" s="4"/>
      <c r="E29" s="4"/>
      <c r="F29" s="4"/>
      <c r="G29" s="15">
        <f t="shared" ref="G29:G30" si="38">(B29*1)/5</f>
        <v>0.8</v>
      </c>
      <c r="H29" s="16">
        <f t="shared" ref="H29:H30" si="39">(C29*4)/5</f>
        <v>0.8</v>
      </c>
      <c r="I29" s="16">
        <f t="shared" ref="I29:I30" si="40">(D29*3)/5</f>
        <v>0</v>
      </c>
      <c r="J29" s="16">
        <f t="shared" ref="J29:J30" si="41">(E29*2)/5</f>
        <v>0</v>
      </c>
      <c r="K29" s="17">
        <f t="shared" ref="K29:K30" si="42">(F29*1)/5</f>
        <v>0</v>
      </c>
      <c r="M29">
        <f>AVERAGE(G29:K29)</f>
        <v>0.32</v>
      </c>
      <c r="T29">
        <f t="shared" ref="T29:T30" si="43">AVERAGE(B29:F29)</f>
        <v>2.5</v>
      </c>
      <c r="V29">
        <f t="shared" ref="V29:V30" si="44">(B29*5)/5</f>
        <v>4</v>
      </c>
      <c r="W29">
        <f t="shared" ref="W29:W30" si="45">(C29*4)/5</f>
        <v>0.8</v>
      </c>
      <c r="X29">
        <f t="shared" ref="X29:X30" si="46">(D29*3)/5</f>
        <v>0</v>
      </c>
      <c r="Y29">
        <f t="shared" ref="Y29:Y30" si="47">(E29*2)/5</f>
        <v>0</v>
      </c>
      <c r="Z29">
        <f t="shared" ref="Z29:Z30" si="48">(F29*1)/5</f>
        <v>0</v>
      </c>
      <c r="AA29">
        <f t="shared" ref="AA29:AA30" si="49">SUM(V29:Z29)</f>
        <v>4.8</v>
      </c>
    </row>
    <row r="30" spans="1:27" ht="48" thickBot="1" x14ac:dyDescent="0.3">
      <c r="A30" s="3" t="s">
        <v>15</v>
      </c>
      <c r="B30" s="4">
        <v>5</v>
      </c>
      <c r="C30" s="4"/>
      <c r="D30" s="4"/>
      <c r="E30" s="4"/>
      <c r="F30" s="4"/>
      <c r="G30" s="21">
        <f t="shared" si="38"/>
        <v>1</v>
      </c>
      <c r="H30" s="22">
        <f t="shared" si="39"/>
        <v>0</v>
      </c>
      <c r="I30" s="22">
        <f t="shared" si="40"/>
        <v>0</v>
      </c>
      <c r="J30" s="22">
        <f t="shared" si="41"/>
        <v>0</v>
      </c>
      <c r="K30" s="23">
        <f t="shared" si="42"/>
        <v>0</v>
      </c>
      <c r="M30">
        <f>AVERAGE(G30:K30)</f>
        <v>0.2</v>
      </c>
      <c r="T30">
        <f t="shared" si="43"/>
        <v>5</v>
      </c>
      <c r="V30">
        <f t="shared" si="44"/>
        <v>5</v>
      </c>
      <c r="W30">
        <f t="shared" si="45"/>
        <v>0</v>
      </c>
      <c r="X30">
        <f t="shared" si="46"/>
        <v>0</v>
      </c>
      <c r="Y30">
        <f t="shared" si="47"/>
        <v>0</v>
      </c>
      <c r="Z30">
        <f t="shared" si="48"/>
        <v>0</v>
      </c>
      <c r="AA30">
        <f t="shared" si="49"/>
        <v>5</v>
      </c>
    </row>
    <row r="31" spans="1:27" ht="15.75" x14ac:dyDescent="0.25">
      <c r="A31" s="12"/>
      <c r="B31" s="12"/>
      <c r="C31" s="12"/>
      <c r="D31" s="12"/>
      <c r="E31" s="12"/>
      <c r="F31" s="12"/>
      <c r="G31">
        <f>SUM(G29:G30)</f>
        <v>1.8</v>
      </c>
      <c r="H31">
        <f>SUM(H29:H30)</f>
        <v>0.8</v>
      </c>
      <c r="I31">
        <f>SUM(I29:I30)</f>
        <v>0</v>
      </c>
      <c r="J31">
        <f>SUM(J29:J30)</f>
        <v>0</v>
      </c>
      <c r="K31">
        <f>SUM(K29:K30)</f>
        <v>0</v>
      </c>
      <c r="L31">
        <f>AVERAGE(G31:K31)</f>
        <v>0.52</v>
      </c>
      <c r="M31">
        <f>SUM(M29:M30)</f>
        <v>0.52</v>
      </c>
      <c r="T31" s="26">
        <f>AVERAGE(T28:T30)</f>
        <v>3.75</v>
      </c>
      <c r="AA31">
        <f>AVERAGE(AA29:AA30)</f>
        <v>4.9000000000000004</v>
      </c>
    </row>
    <row r="32" spans="1:27" ht="15.75" x14ac:dyDescent="0.25">
      <c r="A32" s="8"/>
      <c r="B32" s="8"/>
      <c r="C32" s="8"/>
      <c r="D32" s="8"/>
      <c r="E32" s="8"/>
      <c r="F32" s="8"/>
    </row>
    <row r="33" spans="1:27" x14ac:dyDescent="0.25">
      <c r="A33" s="10"/>
      <c r="B33" s="10"/>
      <c r="C33" s="10"/>
      <c r="D33" s="10"/>
      <c r="E33" s="10"/>
      <c r="F33" s="10"/>
    </row>
    <row r="34" spans="1:27" ht="31.5" customHeight="1" x14ac:dyDescent="0.25">
      <c r="A34" s="8" t="s">
        <v>16</v>
      </c>
      <c r="B34" s="8"/>
      <c r="C34" s="8"/>
      <c r="D34" s="8"/>
      <c r="E34" s="8"/>
      <c r="F34" s="8"/>
    </row>
    <row r="35" spans="1:27" ht="16.5" thickBot="1" x14ac:dyDescent="0.3">
      <c r="A35" s="1"/>
      <c r="B35" s="2">
        <v>5</v>
      </c>
      <c r="C35" s="2">
        <v>4</v>
      </c>
      <c r="D35" s="2">
        <v>3</v>
      </c>
      <c r="E35" s="2">
        <v>2</v>
      </c>
      <c r="F35" s="2">
        <v>1</v>
      </c>
    </row>
    <row r="36" spans="1:27" ht="47.25" x14ac:dyDescent="0.25">
      <c r="A36" s="3" t="s">
        <v>17</v>
      </c>
      <c r="B36" s="4">
        <v>2</v>
      </c>
      <c r="C36" s="4">
        <v>3</v>
      </c>
      <c r="D36" s="4"/>
      <c r="E36" s="4"/>
      <c r="F36" s="4"/>
      <c r="G36" s="15">
        <f t="shared" ref="G36:G39" si="50">(B36*1)/5</f>
        <v>0.4</v>
      </c>
      <c r="H36" s="16">
        <f t="shared" ref="H36:H39" si="51">(C36*4)/5</f>
        <v>2.4</v>
      </c>
      <c r="I36" s="16">
        <f t="shared" ref="I36:I39" si="52">(D36*3)/5</f>
        <v>0</v>
      </c>
      <c r="J36" s="16">
        <f t="shared" ref="J36:J39" si="53">(E36*2)/5</f>
        <v>0</v>
      </c>
      <c r="K36" s="17">
        <f t="shared" ref="K36:K39" si="54">(F36*1)/5</f>
        <v>0</v>
      </c>
      <c r="M36">
        <f>AVERAGE(G36:K36)</f>
        <v>0.55999999999999994</v>
      </c>
      <c r="T36">
        <f t="shared" ref="T36:T39" si="55">AVERAGE(B36:F36)</f>
        <v>2.5</v>
      </c>
      <c r="V36">
        <f t="shared" ref="V36:V39" si="56">(B36*5)/5</f>
        <v>2</v>
      </c>
      <c r="W36">
        <f t="shared" ref="W36:W39" si="57">(C36*4)/5</f>
        <v>2.4</v>
      </c>
      <c r="X36">
        <f t="shared" ref="X36:X39" si="58">(D36*3)/5</f>
        <v>0</v>
      </c>
      <c r="Y36">
        <f t="shared" ref="Y36:Y39" si="59">(E36*2)/5</f>
        <v>0</v>
      </c>
      <c r="Z36">
        <f t="shared" ref="Z36:Z39" si="60">(F36*1)/5</f>
        <v>0</v>
      </c>
      <c r="AA36">
        <f t="shared" ref="AA36:AA39" si="61">SUM(V36:Z36)</f>
        <v>4.4000000000000004</v>
      </c>
    </row>
    <row r="37" spans="1:27" ht="47.25" x14ac:dyDescent="0.25">
      <c r="A37" s="3" t="s">
        <v>18</v>
      </c>
      <c r="B37" s="4">
        <v>3</v>
      </c>
      <c r="C37" s="4">
        <v>2</v>
      </c>
      <c r="D37" s="4"/>
      <c r="E37" s="4"/>
      <c r="F37" s="4"/>
      <c r="G37" s="18">
        <f t="shared" si="50"/>
        <v>0.6</v>
      </c>
      <c r="H37" s="19">
        <f t="shared" si="51"/>
        <v>1.6</v>
      </c>
      <c r="I37" s="19">
        <f t="shared" si="52"/>
        <v>0</v>
      </c>
      <c r="J37" s="19">
        <f t="shared" si="53"/>
        <v>0</v>
      </c>
      <c r="K37" s="20">
        <f t="shared" si="54"/>
        <v>0</v>
      </c>
      <c r="M37">
        <f t="shared" ref="M37:M39" si="62">AVERAGE(G37:K37)</f>
        <v>0.44000000000000006</v>
      </c>
      <c r="T37">
        <f t="shared" si="55"/>
        <v>2.5</v>
      </c>
      <c r="V37">
        <f t="shared" si="56"/>
        <v>3</v>
      </c>
      <c r="W37">
        <f t="shared" si="57"/>
        <v>1.6</v>
      </c>
      <c r="X37">
        <f t="shared" si="58"/>
        <v>0</v>
      </c>
      <c r="Y37">
        <f t="shared" si="59"/>
        <v>0</v>
      </c>
      <c r="Z37">
        <f t="shared" si="60"/>
        <v>0</v>
      </c>
      <c r="AA37">
        <f t="shared" si="61"/>
        <v>4.5999999999999996</v>
      </c>
    </row>
    <row r="38" spans="1:27" ht="31.5" x14ac:dyDescent="0.25">
      <c r="A38" s="3" t="s">
        <v>19</v>
      </c>
      <c r="B38" s="4">
        <v>2</v>
      </c>
      <c r="C38" s="4">
        <v>3</v>
      </c>
      <c r="D38" s="4"/>
      <c r="E38" s="4"/>
      <c r="F38" s="4"/>
      <c r="G38" s="18">
        <f t="shared" si="50"/>
        <v>0.4</v>
      </c>
      <c r="H38" s="19">
        <f t="shared" si="51"/>
        <v>2.4</v>
      </c>
      <c r="I38" s="19">
        <f t="shared" si="52"/>
        <v>0</v>
      </c>
      <c r="J38" s="19">
        <f t="shared" si="53"/>
        <v>0</v>
      </c>
      <c r="K38" s="20">
        <f t="shared" si="54"/>
        <v>0</v>
      </c>
      <c r="M38">
        <f t="shared" si="62"/>
        <v>0.55999999999999994</v>
      </c>
      <c r="T38">
        <f t="shared" si="55"/>
        <v>2.5</v>
      </c>
      <c r="V38">
        <f t="shared" si="56"/>
        <v>2</v>
      </c>
      <c r="W38">
        <f t="shared" si="57"/>
        <v>2.4</v>
      </c>
      <c r="X38">
        <f t="shared" si="58"/>
        <v>0</v>
      </c>
      <c r="Y38">
        <f t="shared" si="59"/>
        <v>0</v>
      </c>
      <c r="Z38">
        <f t="shared" si="60"/>
        <v>0</v>
      </c>
      <c r="AA38">
        <f t="shared" si="61"/>
        <v>4.4000000000000004</v>
      </c>
    </row>
    <row r="39" spans="1:27" ht="32.25" thickBot="1" x14ac:dyDescent="0.3">
      <c r="A39" s="3" t="s">
        <v>20</v>
      </c>
      <c r="B39" s="4">
        <v>3</v>
      </c>
      <c r="C39" s="4">
        <v>2</v>
      </c>
      <c r="D39" s="4"/>
      <c r="E39" s="4"/>
      <c r="F39" s="4"/>
      <c r="G39" s="21">
        <f t="shared" si="50"/>
        <v>0.6</v>
      </c>
      <c r="H39" s="22">
        <f t="shared" si="51"/>
        <v>1.6</v>
      </c>
      <c r="I39" s="22">
        <f t="shared" si="52"/>
        <v>0</v>
      </c>
      <c r="J39" s="22">
        <f t="shared" si="53"/>
        <v>0</v>
      </c>
      <c r="K39" s="23">
        <f t="shared" si="54"/>
        <v>0</v>
      </c>
      <c r="M39">
        <f t="shared" si="62"/>
        <v>0.44000000000000006</v>
      </c>
      <c r="T39">
        <f t="shared" si="55"/>
        <v>2.5</v>
      </c>
      <c r="V39">
        <f t="shared" si="56"/>
        <v>3</v>
      </c>
      <c r="W39">
        <f t="shared" si="57"/>
        <v>1.6</v>
      </c>
      <c r="X39">
        <f t="shared" si="58"/>
        <v>0</v>
      </c>
      <c r="Y39">
        <f t="shared" si="59"/>
        <v>0</v>
      </c>
      <c r="Z39">
        <f t="shared" si="60"/>
        <v>0</v>
      </c>
      <c r="AA39">
        <f t="shared" si="61"/>
        <v>4.5999999999999996</v>
      </c>
    </row>
    <row r="40" spans="1:27" ht="15.75" x14ac:dyDescent="0.25">
      <c r="A40" s="13"/>
      <c r="B40" s="13"/>
      <c r="C40" s="13"/>
      <c r="D40" s="13"/>
      <c r="E40" s="13"/>
      <c r="F40" s="13"/>
      <c r="G40" s="25">
        <f>SUM(G36:G39)</f>
        <v>2</v>
      </c>
      <c r="H40">
        <f>SUM(H36:H39)</f>
        <v>8</v>
      </c>
      <c r="I40">
        <f>SUM(I36:I39)</f>
        <v>0</v>
      </c>
      <c r="J40">
        <f>SUM(J36:J39)</f>
        <v>0</v>
      </c>
      <c r="K40">
        <f>SUM(K36:K39)</f>
        <v>0</v>
      </c>
      <c r="L40">
        <f>AVERAGE(G40:K40)</f>
        <v>2</v>
      </c>
      <c r="M40">
        <f>SUM(M36:M39)</f>
        <v>2</v>
      </c>
      <c r="T40" s="26">
        <f>AVERAGE(T36:T39)</f>
        <v>2.5</v>
      </c>
      <c r="AA40">
        <f>AVERAGE(AA36:AA39)</f>
        <v>4.5</v>
      </c>
    </row>
    <row r="41" spans="1:27" ht="15.75" x14ac:dyDescent="0.25">
      <c r="A41" s="8"/>
      <c r="B41" s="8"/>
      <c r="C41" s="8"/>
      <c r="D41" s="8"/>
      <c r="E41" s="8"/>
      <c r="F41" s="8"/>
    </row>
    <row r="42" spans="1:27" x14ac:dyDescent="0.25">
      <c r="A42" s="10"/>
      <c r="B42" s="10"/>
      <c r="C42" s="10"/>
      <c r="D42" s="10"/>
      <c r="E42" s="10"/>
      <c r="F42" s="10"/>
    </row>
    <row r="43" spans="1:27" ht="31.5" customHeight="1" x14ac:dyDescent="0.25">
      <c r="A43" s="8" t="s">
        <v>21</v>
      </c>
      <c r="B43" s="8"/>
      <c r="C43" s="8"/>
      <c r="D43" s="8"/>
      <c r="E43" s="8"/>
      <c r="F43" s="8"/>
    </row>
    <row r="44" spans="1:27" ht="16.5" thickBot="1" x14ac:dyDescent="0.3">
      <c r="A44" s="1"/>
      <c r="B44" s="2">
        <v>5</v>
      </c>
      <c r="C44" s="2">
        <v>4</v>
      </c>
      <c r="D44" s="2">
        <v>3</v>
      </c>
      <c r="E44" s="2">
        <v>2</v>
      </c>
      <c r="F44" s="2">
        <v>1</v>
      </c>
    </row>
    <row r="45" spans="1:27" ht="78.75" x14ac:dyDescent="0.25">
      <c r="A45" s="3" t="s">
        <v>22</v>
      </c>
      <c r="B45" s="4">
        <v>4</v>
      </c>
      <c r="C45" s="4">
        <v>1</v>
      </c>
      <c r="D45" s="4"/>
      <c r="E45" s="4"/>
      <c r="F45" s="4"/>
      <c r="G45" s="15">
        <f t="shared" ref="G45:G48" si="63">(B45*1)/5</f>
        <v>0.8</v>
      </c>
      <c r="H45" s="16">
        <f t="shared" ref="H45:H48" si="64">(C45*4)/5</f>
        <v>0.8</v>
      </c>
      <c r="I45" s="16">
        <f t="shared" ref="I45:I48" si="65">(D45*3)/5</f>
        <v>0</v>
      </c>
      <c r="J45" s="16">
        <f t="shared" ref="J45:J48" si="66">(E45*2)/5</f>
        <v>0</v>
      </c>
      <c r="K45" s="17">
        <f t="shared" ref="K45:K48" si="67">(F45*1)/5</f>
        <v>0</v>
      </c>
      <c r="M45">
        <f>AVERAGE(G45:K45)</f>
        <v>0.32</v>
      </c>
      <c r="T45">
        <f t="shared" ref="T45:T48" si="68">AVERAGE(B45:F45)</f>
        <v>2.5</v>
      </c>
      <c r="V45">
        <f t="shared" ref="V45:V48" si="69">(B45*5)/5</f>
        <v>4</v>
      </c>
      <c r="W45">
        <f t="shared" ref="W45:W48" si="70">(C45*4)/5</f>
        <v>0.8</v>
      </c>
      <c r="X45">
        <f t="shared" ref="X45:X48" si="71">(D45*3)/5</f>
        <v>0</v>
      </c>
      <c r="Y45">
        <f t="shared" ref="Y45:Y48" si="72">(E45*2)/5</f>
        <v>0</v>
      </c>
      <c r="Z45">
        <f t="shared" ref="Z45:Z48" si="73">(F45*1)/5</f>
        <v>0</v>
      </c>
      <c r="AA45">
        <f t="shared" ref="AA45:AA48" si="74">SUM(V45:Z45)</f>
        <v>4.8</v>
      </c>
    </row>
    <row r="46" spans="1:27" ht="47.25" x14ac:dyDescent="0.25">
      <c r="A46" s="3" t="s">
        <v>23</v>
      </c>
      <c r="B46" s="4">
        <v>3</v>
      </c>
      <c r="C46" s="4">
        <v>2</v>
      </c>
      <c r="D46" s="4"/>
      <c r="E46" s="4"/>
      <c r="F46" s="4"/>
      <c r="G46" s="18">
        <f t="shared" si="63"/>
        <v>0.6</v>
      </c>
      <c r="H46" s="19">
        <f t="shared" si="64"/>
        <v>1.6</v>
      </c>
      <c r="I46" s="19">
        <f t="shared" si="65"/>
        <v>0</v>
      </c>
      <c r="J46" s="19">
        <f t="shared" si="66"/>
        <v>0</v>
      </c>
      <c r="K46" s="20">
        <f t="shared" si="67"/>
        <v>0</v>
      </c>
      <c r="M46">
        <f t="shared" ref="M46:M48" si="75">AVERAGE(G46:K46)</f>
        <v>0.44000000000000006</v>
      </c>
      <c r="T46">
        <f t="shared" si="68"/>
        <v>2.5</v>
      </c>
      <c r="V46">
        <f t="shared" si="69"/>
        <v>3</v>
      </c>
      <c r="W46">
        <f t="shared" si="70"/>
        <v>1.6</v>
      </c>
      <c r="X46">
        <f t="shared" si="71"/>
        <v>0</v>
      </c>
      <c r="Y46">
        <f t="shared" si="72"/>
        <v>0</v>
      </c>
      <c r="Z46">
        <f t="shared" si="73"/>
        <v>0</v>
      </c>
      <c r="AA46">
        <f t="shared" si="74"/>
        <v>4.5999999999999996</v>
      </c>
    </row>
    <row r="47" spans="1:27" ht="47.25" x14ac:dyDescent="0.25">
      <c r="A47" s="3" t="s">
        <v>24</v>
      </c>
      <c r="B47" s="4">
        <v>2</v>
      </c>
      <c r="C47" s="4">
        <v>3</v>
      </c>
      <c r="D47" s="4"/>
      <c r="E47" s="4"/>
      <c r="F47" s="4"/>
      <c r="G47" s="18">
        <f t="shared" si="63"/>
        <v>0.4</v>
      </c>
      <c r="H47" s="19">
        <f t="shared" si="64"/>
        <v>2.4</v>
      </c>
      <c r="I47" s="19">
        <f t="shared" si="65"/>
        <v>0</v>
      </c>
      <c r="J47" s="19">
        <f t="shared" si="66"/>
        <v>0</v>
      </c>
      <c r="K47" s="20">
        <f t="shared" si="67"/>
        <v>0</v>
      </c>
      <c r="M47">
        <f t="shared" si="75"/>
        <v>0.55999999999999994</v>
      </c>
      <c r="T47">
        <f t="shared" si="68"/>
        <v>2.5</v>
      </c>
      <c r="V47">
        <f t="shared" si="69"/>
        <v>2</v>
      </c>
      <c r="W47">
        <f t="shared" si="70"/>
        <v>2.4</v>
      </c>
      <c r="X47">
        <f t="shared" si="71"/>
        <v>0</v>
      </c>
      <c r="Y47">
        <f t="shared" si="72"/>
        <v>0</v>
      </c>
      <c r="Z47">
        <f t="shared" si="73"/>
        <v>0</v>
      </c>
      <c r="AA47">
        <f t="shared" si="74"/>
        <v>4.4000000000000004</v>
      </c>
    </row>
    <row r="48" spans="1:27" ht="48" thickBot="1" x14ac:dyDescent="0.3">
      <c r="A48" s="3" t="s">
        <v>25</v>
      </c>
      <c r="B48" s="4">
        <v>4</v>
      </c>
      <c r="C48" s="4">
        <v>1</v>
      </c>
      <c r="D48" s="4"/>
      <c r="E48" s="4"/>
      <c r="F48" s="4"/>
      <c r="G48" s="21">
        <f t="shared" si="63"/>
        <v>0.8</v>
      </c>
      <c r="H48" s="22">
        <f t="shared" si="64"/>
        <v>0.8</v>
      </c>
      <c r="I48" s="22">
        <f t="shared" si="65"/>
        <v>0</v>
      </c>
      <c r="J48" s="22">
        <f t="shared" si="66"/>
        <v>0</v>
      </c>
      <c r="K48" s="23">
        <f t="shared" si="67"/>
        <v>0</v>
      </c>
      <c r="M48">
        <f t="shared" si="75"/>
        <v>0.32</v>
      </c>
      <c r="T48">
        <f t="shared" si="68"/>
        <v>2.5</v>
      </c>
      <c r="V48">
        <f t="shared" si="69"/>
        <v>4</v>
      </c>
      <c r="W48">
        <f t="shared" si="70"/>
        <v>0.8</v>
      </c>
      <c r="X48">
        <f t="shared" si="71"/>
        <v>0</v>
      </c>
      <c r="Y48">
        <f t="shared" si="72"/>
        <v>0</v>
      </c>
      <c r="Z48">
        <f t="shared" si="73"/>
        <v>0</v>
      </c>
      <c r="AA48">
        <f t="shared" si="74"/>
        <v>4.8</v>
      </c>
    </row>
    <row r="49" spans="7:27" x14ac:dyDescent="0.25">
      <c r="G49">
        <f>SUM(G45:G48)</f>
        <v>2.5999999999999996</v>
      </c>
      <c r="H49">
        <f>SUM(H45:H48)</f>
        <v>5.6000000000000005</v>
      </c>
      <c r="I49">
        <f>SUM(I45:I48)</f>
        <v>0</v>
      </c>
      <c r="J49">
        <f>SUM(J45:J48)</f>
        <v>0</v>
      </c>
      <c r="K49">
        <f>SUM(K45:K48)</f>
        <v>0</v>
      </c>
      <c r="L49">
        <f>AVERAGE(G49:K49)</f>
        <v>1.64</v>
      </c>
      <c r="M49">
        <f>SUM(M45:M48)</f>
        <v>1.64</v>
      </c>
      <c r="T49" s="26">
        <f>AVERAGE(T45:T48)</f>
        <v>2.5</v>
      </c>
      <c r="AA49">
        <f>AVERAGE(AA45:AA48)</f>
        <v>4.6499999999999995</v>
      </c>
    </row>
  </sheetData>
  <mergeCells count="25">
    <mergeCell ref="A34:F34"/>
    <mergeCell ref="A40:F40"/>
    <mergeCell ref="A41:F41"/>
    <mergeCell ref="A42:F42"/>
    <mergeCell ref="A43:F43"/>
    <mergeCell ref="A33:F33"/>
    <mergeCell ref="A17:F17"/>
    <mergeCell ref="A18:F18"/>
    <mergeCell ref="A22:A24"/>
    <mergeCell ref="B22:B24"/>
    <mergeCell ref="C22:C24"/>
    <mergeCell ref="D22:D24"/>
    <mergeCell ref="E22:E24"/>
    <mergeCell ref="F22:F24"/>
    <mergeCell ref="A25:F25"/>
    <mergeCell ref="A26:F26"/>
    <mergeCell ref="A27:F27"/>
    <mergeCell ref="A31:F31"/>
    <mergeCell ref="A32:F32"/>
    <mergeCell ref="A16:F16"/>
    <mergeCell ref="A7:F7"/>
    <mergeCell ref="A8:F8"/>
    <mergeCell ref="A9:F9"/>
    <mergeCell ref="A10:F10"/>
    <mergeCell ref="A15:F15"/>
  </mergeCells>
  <pageMargins left="0.7" right="0.7" top="0.75" bottom="0.75" header="0.3" footer="0.3"/>
  <pageSetup orientation="portrait" horizontalDpi="4294967293"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topLeftCell="A11" workbookViewId="0">
      <pane xSplit="12525" topLeftCell="G1"/>
      <selection activeCell="C21" sqref="C21"/>
      <selection pane="topRight" activeCell="G13" sqref="G13"/>
    </sheetView>
  </sheetViews>
  <sheetFormatPr defaultRowHeight="15" x14ac:dyDescent="0.25"/>
  <cols>
    <col min="1" max="1" width="69.85546875" customWidth="1"/>
  </cols>
  <sheetData>
    <row r="1" spans="1:12" ht="15.75" x14ac:dyDescent="0.25">
      <c r="A1" s="5"/>
      <c r="B1" s="2">
        <v>5</v>
      </c>
      <c r="C1" s="2">
        <v>4</v>
      </c>
      <c r="D1" s="2">
        <v>3</v>
      </c>
      <c r="E1" s="2">
        <v>2</v>
      </c>
      <c r="F1" s="2">
        <v>1</v>
      </c>
    </row>
    <row r="2" spans="1:12" ht="31.5" x14ac:dyDescent="0.25">
      <c r="A2" s="6" t="s">
        <v>27</v>
      </c>
      <c r="B2" s="7">
        <v>7</v>
      </c>
      <c r="C2" s="7"/>
      <c r="D2" s="7"/>
      <c r="E2" s="7"/>
      <c r="F2" s="7"/>
      <c r="G2">
        <f>(B2*5)/27</f>
        <v>1.2962962962962963</v>
      </c>
      <c r="H2">
        <f>(C2*4)/27</f>
        <v>0</v>
      </c>
      <c r="I2">
        <f>(D2*3)/27</f>
        <v>0</v>
      </c>
      <c r="J2">
        <f>(E2*2)/27</f>
        <v>0</v>
      </c>
      <c r="K2">
        <f>(F2*1)/27</f>
        <v>0</v>
      </c>
      <c r="L2">
        <f>SUM(G2:K2)</f>
        <v>1.2962962962962963</v>
      </c>
    </row>
    <row r="3" spans="1:12" ht="15.75" x14ac:dyDescent="0.25">
      <c r="A3" s="6" t="s">
        <v>28</v>
      </c>
      <c r="B3" s="7">
        <v>7</v>
      </c>
      <c r="C3" s="7"/>
      <c r="D3" s="7"/>
      <c r="E3" s="7"/>
      <c r="F3" s="7"/>
      <c r="G3">
        <f t="shared" ref="G3:G24" si="0">(B3*5)/27</f>
        <v>1.2962962962962963</v>
      </c>
      <c r="H3">
        <f t="shared" ref="H3:H24" si="1">(C3*4)/27</f>
        <v>0</v>
      </c>
      <c r="I3">
        <f t="shared" ref="I3:I24" si="2">(D3*3)/27</f>
        <v>0</v>
      </c>
      <c r="J3">
        <f t="shared" ref="J3:J24" si="3">(E3*2)/27</f>
        <v>0</v>
      </c>
      <c r="K3">
        <f t="shared" ref="K3:K24" si="4">(F3*1)/27</f>
        <v>0</v>
      </c>
      <c r="L3">
        <f t="shared" ref="L3:L24" si="5">SUM(G3:K3)</f>
        <v>1.2962962962962963</v>
      </c>
    </row>
    <row r="4" spans="1:12" ht="31.5" x14ac:dyDescent="0.25">
      <c r="A4" s="6" t="s">
        <v>29</v>
      </c>
      <c r="B4" s="7">
        <v>7</v>
      </c>
      <c r="C4" s="7"/>
      <c r="D4" s="7"/>
      <c r="E4" s="7"/>
      <c r="F4" s="7"/>
      <c r="G4">
        <f t="shared" si="0"/>
        <v>1.2962962962962963</v>
      </c>
      <c r="H4">
        <f t="shared" si="1"/>
        <v>0</v>
      </c>
      <c r="I4">
        <f t="shared" si="2"/>
        <v>0</v>
      </c>
      <c r="J4">
        <f t="shared" si="3"/>
        <v>0</v>
      </c>
      <c r="K4">
        <f t="shared" si="4"/>
        <v>0</v>
      </c>
      <c r="L4">
        <f t="shared" si="5"/>
        <v>1.2962962962962963</v>
      </c>
    </row>
    <row r="5" spans="1:12" ht="31.5" x14ac:dyDescent="0.25">
      <c r="A5" s="6" t="s">
        <v>30</v>
      </c>
      <c r="B5" s="7">
        <v>1</v>
      </c>
      <c r="C5" s="7">
        <v>6</v>
      </c>
      <c r="D5" s="7"/>
      <c r="E5" s="7"/>
      <c r="F5" s="7"/>
      <c r="G5">
        <f t="shared" si="0"/>
        <v>0.18518518518518517</v>
      </c>
      <c r="H5">
        <f t="shared" si="1"/>
        <v>0.88888888888888884</v>
      </c>
      <c r="I5">
        <f t="shared" si="2"/>
        <v>0</v>
      </c>
      <c r="J5">
        <f t="shared" si="3"/>
        <v>0</v>
      </c>
      <c r="K5">
        <f t="shared" si="4"/>
        <v>0</v>
      </c>
      <c r="L5">
        <f t="shared" si="5"/>
        <v>1.074074074074074</v>
      </c>
    </row>
    <row r="6" spans="1:12" ht="15.75" x14ac:dyDescent="0.25">
      <c r="A6" s="6" t="s">
        <v>31</v>
      </c>
      <c r="B6" s="7"/>
      <c r="C6" s="7">
        <v>7</v>
      </c>
      <c r="D6" s="7"/>
      <c r="E6" s="7"/>
      <c r="F6" s="7"/>
      <c r="G6">
        <f t="shared" si="0"/>
        <v>0</v>
      </c>
      <c r="H6">
        <f t="shared" si="1"/>
        <v>1.037037037037037</v>
      </c>
      <c r="I6">
        <f t="shared" si="2"/>
        <v>0</v>
      </c>
      <c r="J6">
        <f t="shared" si="3"/>
        <v>0</v>
      </c>
      <c r="K6">
        <f t="shared" si="4"/>
        <v>0</v>
      </c>
      <c r="L6">
        <f t="shared" si="5"/>
        <v>1.037037037037037</v>
      </c>
    </row>
    <row r="7" spans="1:12" ht="31.5" x14ac:dyDescent="0.25">
      <c r="A7" s="6" t="s">
        <v>32</v>
      </c>
      <c r="B7" s="7">
        <v>1</v>
      </c>
      <c r="C7" s="7">
        <v>6</v>
      </c>
      <c r="D7" s="7"/>
      <c r="E7" s="7"/>
      <c r="F7" s="7"/>
      <c r="G7">
        <f t="shared" si="0"/>
        <v>0.18518518518518517</v>
      </c>
      <c r="H7">
        <f t="shared" si="1"/>
        <v>0.88888888888888884</v>
      </c>
      <c r="I7">
        <f t="shared" si="2"/>
        <v>0</v>
      </c>
      <c r="J7">
        <f t="shared" si="3"/>
        <v>0</v>
      </c>
      <c r="K7">
        <f t="shared" si="4"/>
        <v>0</v>
      </c>
      <c r="L7">
        <f t="shared" si="5"/>
        <v>1.074074074074074</v>
      </c>
    </row>
    <row r="8" spans="1:12" ht="31.5" x14ac:dyDescent="0.25">
      <c r="A8" s="6" t="s">
        <v>33</v>
      </c>
      <c r="B8" s="7">
        <v>5</v>
      </c>
      <c r="C8" s="7">
        <v>2</v>
      </c>
      <c r="D8" s="7"/>
      <c r="E8" s="7"/>
      <c r="F8" s="7"/>
      <c r="G8">
        <f t="shared" si="0"/>
        <v>0.92592592592592593</v>
      </c>
      <c r="H8">
        <f t="shared" si="1"/>
        <v>0.29629629629629628</v>
      </c>
      <c r="I8">
        <f t="shared" si="2"/>
        <v>0</v>
      </c>
      <c r="J8">
        <f t="shared" si="3"/>
        <v>0</v>
      </c>
      <c r="K8">
        <f t="shared" si="4"/>
        <v>0</v>
      </c>
      <c r="L8">
        <f t="shared" si="5"/>
        <v>1.2222222222222223</v>
      </c>
    </row>
    <row r="9" spans="1:12" ht="31.5" x14ac:dyDescent="0.25">
      <c r="A9" s="6" t="s">
        <v>34</v>
      </c>
      <c r="B9" s="7">
        <v>5</v>
      </c>
      <c r="C9" s="7">
        <v>2</v>
      </c>
      <c r="D9" s="7"/>
      <c r="E9" s="7"/>
      <c r="F9" s="7"/>
      <c r="G9">
        <f t="shared" si="0"/>
        <v>0.92592592592592593</v>
      </c>
      <c r="H9">
        <f t="shared" si="1"/>
        <v>0.29629629629629628</v>
      </c>
      <c r="I9">
        <f t="shared" si="2"/>
        <v>0</v>
      </c>
      <c r="J9">
        <f t="shared" si="3"/>
        <v>0</v>
      </c>
      <c r="K9">
        <f t="shared" si="4"/>
        <v>0</v>
      </c>
      <c r="L9">
        <f t="shared" si="5"/>
        <v>1.2222222222222223</v>
      </c>
    </row>
    <row r="10" spans="1:12" ht="31.5" x14ac:dyDescent="0.25">
      <c r="A10" s="6" t="s">
        <v>35</v>
      </c>
      <c r="B10" s="7">
        <v>5</v>
      </c>
      <c r="C10" s="7">
        <v>2</v>
      </c>
      <c r="D10" s="7"/>
      <c r="E10" s="7"/>
      <c r="F10" s="7"/>
      <c r="G10">
        <f t="shared" si="0"/>
        <v>0.92592592592592593</v>
      </c>
      <c r="H10">
        <f t="shared" si="1"/>
        <v>0.29629629629629628</v>
      </c>
      <c r="I10">
        <f t="shared" si="2"/>
        <v>0</v>
      </c>
      <c r="J10">
        <f t="shared" si="3"/>
        <v>0</v>
      </c>
      <c r="K10">
        <f t="shared" si="4"/>
        <v>0</v>
      </c>
      <c r="L10">
        <f t="shared" si="5"/>
        <v>1.2222222222222223</v>
      </c>
    </row>
    <row r="11" spans="1:12" ht="31.5" x14ac:dyDescent="0.25">
      <c r="A11" s="6" t="s">
        <v>36</v>
      </c>
      <c r="B11" s="7">
        <v>3</v>
      </c>
      <c r="C11" s="7">
        <v>4</v>
      </c>
      <c r="D11" s="7"/>
      <c r="E11" s="7"/>
      <c r="F11" s="7"/>
      <c r="G11">
        <f t="shared" si="0"/>
        <v>0.55555555555555558</v>
      </c>
      <c r="H11">
        <f t="shared" si="1"/>
        <v>0.59259259259259256</v>
      </c>
      <c r="I11">
        <f t="shared" si="2"/>
        <v>0</v>
      </c>
      <c r="J11">
        <f t="shared" si="3"/>
        <v>0</v>
      </c>
      <c r="K11">
        <f t="shared" si="4"/>
        <v>0</v>
      </c>
      <c r="L11">
        <f t="shared" si="5"/>
        <v>1.1481481481481481</v>
      </c>
    </row>
    <row r="12" spans="1:12" ht="47.25" x14ac:dyDescent="0.25">
      <c r="A12" s="6" t="s">
        <v>37</v>
      </c>
      <c r="B12" s="7">
        <v>5</v>
      </c>
      <c r="C12" s="7">
        <v>2</v>
      </c>
      <c r="D12" s="7"/>
      <c r="E12" s="7"/>
      <c r="F12" s="7"/>
      <c r="G12">
        <f t="shared" si="0"/>
        <v>0.92592592592592593</v>
      </c>
      <c r="H12">
        <f t="shared" si="1"/>
        <v>0.29629629629629628</v>
      </c>
      <c r="I12">
        <f t="shared" si="2"/>
        <v>0</v>
      </c>
      <c r="J12">
        <f t="shared" si="3"/>
        <v>0</v>
      </c>
      <c r="K12">
        <f t="shared" si="4"/>
        <v>0</v>
      </c>
      <c r="L12">
        <f t="shared" si="5"/>
        <v>1.2222222222222223</v>
      </c>
    </row>
    <row r="13" spans="1:12" ht="31.5" x14ac:dyDescent="0.25">
      <c r="A13" s="6" t="s">
        <v>38</v>
      </c>
      <c r="B13" s="7">
        <v>4</v>
      </c>
      <c r="C13" s="7">
        <v>2</v>
      </c>
      <c r="D13" s="7">
        <v>1</v>
      </c>
      <c r="E13" s="7"/>
      <c r="F13" s="7"/>
      <c r="G13">
        <f t="shared" si="0"/>
        <v>0.7407407407407407</v>
      </c>
      <c r="H13">
        <f t="shared" si="1"/>
        <v>0.29629629629629628</v>
      </c>
      <c r="I13">
        <f t="shared" si="2"/>
        <v>0.1111111111111111</v>
      </c>
      <c r="J13">
        <f t="shared" si="3"/>
        <v>0</v>
      </c>
      <c r="K13">
        <f t="shared" si="4"/>
        <v>0</v>
      </c>
      <c r="L13">
        <f t="shared" si="5"/>
        <v>1.1481481481481481</v>
      </c>
    </row>
    <row r="14" spans="1:12" ht="31.5" x14ac:dyDescent="0.25">
      <c r="A14" s="6" t="s">
        <v>39</v>
      </c>
      <c r="B14" s="7">
        <v>4</v>
      </c>
      <c r="C14" s="7">
        <v>3</v>
      </c>
      <c r="D14" s="7"/>
      <c r="E14" s="7"/>
      <c r="F14" s="7"/>
      <c r="G14">
        <f t="shared" si="0"/>
        <v>0.7407407407407407</v>
      </c>
      <c r="H14">
        <f t="shared" si="1"/>
        <v>0.44444444444444442</v>
      </c>
      <c r="I14">
        <f t="shared" si="2"/>
        <v>0</v>
      </c>
      <c r="J14">
        <f t="shared" si="3"/>
        <v>0</v>
      </c>
      <c r="K14">
        <f t="shared" si="4"/>
        <v>0</v>
      </c>
      <c r="L14">
        <f t="shared" si="5"/>
        <v>1.1851851851851851</v>
      </c>
    </row>
    <row r="15" spans="1:12" ht="31.5" x14ac:dyDescent="0.25">
      <c r="A15" s="6" t="s">
        <v>40</v>
      </c>
      <c r="B15" s="7">
        <v>4</v>
      </c>
      <c r="C15" s="7">
        <v>3</v>
      </c>
      <c r="D15" s="7"/>
      <c r="E15" s="7"/>
      <c r="F15" s="7"/>
      <c r="G15">
        <f t="shared" si="0"/>
        <v>0.7407407407407407</v>
      </c>
      <c r="H15">
        <f t="shared" si="1"/>
        <v>0.44444444444444442</v>
      </c>
      <c r="I15">
        <f t="shared" si="2"/>
        <v>0</v>
      </c>
      <c r="J15">
        <f t="shared" si="3"/>
        <v>0</v>
      </c>
      <c r="K15">
        <f t="shared" si="4"/>
        <v>0</v>
      </c>
      <c r="L15">
        <f t="shared" si="5"/>
        <v>1.1851851851851851</v>
      </c>
    </row>
    <row r="16" spans="1:12" ht="31.5" x14ac:dyDescent="0.25">
      <c r="A16" s="6" t="s">
        <v>41</v>
      </c>
      <c r="B16" s="7">
        <v>7</v>
      </c>
      <c r="C16" s="7"/>
      <c r="D16" s="7"/>
      <c r="E16" s="7"/>
      <c r="F16" s="7"/>
      <c r="G16">
        <f t="shared" si="0"/>
        <v>1.2962962962962963</v>
      </c>
      <c r="H16">
        <f t="shared" si="1"/>
        <v>0</v>
      </c>
      <c r="I16">
        <f t="shared" si="2"/>
        <v>0</v>
      </c>
      <c r="J16">
        <f t="shared" si="3"/>
        <v>0</v>
      </c>
      <c r="K16">
        <f t="shared" si="4"/>
        <v>0</v>
      </c>
      <c r="L16">
        <f t="shared" si="5"/>
        <v>1.2962962962962963</v>
      </c>
    </row>
    <row r="17" spans="1:12" ht="31.5" x14ac:dyDescent="0.25">
      <c r="A17" s="6" t="s">
        <v>42</v>
      </c>
      <c r="B17" s="7">
        <v>6</v>
      </c>
      <c r="C17" s="7">
        <v>1</v>
      </c>
      <c r="D17" s="7"/>
      <c r="E17" s="7"/>
      <c r="F17" s="7"/>
      <c r="G17">
        <f t="shared" si="0"/>
        <v>1.1111111111111112</v>
      </c>
      <c r="H17">
        <f t="shared" si="1"/>
        <v>0.14814814814814814</v>
      </c>
      <c r="I17">
        <f t="shared" si="2"/>
        <v>0</v>
      </c>
      <c r="J17">
        <f t="shared" si="3"/>
        <v>0</v>
      </c>
      <c r="K17">
        <f t="shared" si="4"/>
        <v>0</v>
      </c>
      <c r="L17">
        <f t="shared" si="5"/>
        <v>1.2592592592592593</v>
      </c>
    </row>
    <row r="18" spans="1:12" ht="31.5" x14ac:dyDescent="0.25">
      <c r="A18" s="6" t="s">
        <v>43</v>
      </c>
      <c r="B18" s="7">
        <v>5</v>
      </c>
      <c r="C18" s="7">
        <v>2</v>
      </c>
      <c r="D18" s="7"/>
      <c r="E18" s="7"/>
      <c r="F18" s="7"/>
      <c r="G18">
        <f t="shared" si="0"/>
        <v>0.92592592592592593</v>
      </c>
      <c r="H18">
        <f t="shared" si="1"/>
        <v>0.29629629629629628</v>
      </c>
      <c r="I18">
        <f t="shared" si="2"/>
        <v>0</v>
      </c>
      <c r="J18">
        <f t="shared" si="3"/>
        <v>0</v>
      </c>
      <c r="K18">
        <f t="shared" si="4"/>
        <v>0</v>
      </c>
      <c r="L18">
        <f t="shared" si="5"/>
        <v>1.2222222222222223</v>
      </c>
    </row>
    <row r="19" spans="1:12" ht="15.75" x14ac:dyDescent="0.25">
      <c r="A19" s="6" t="s">
        <v>44</v>
      </c>
      <c r="B19" s="7">
        <v>2</v>
      </c>
      <c r="C19" s="7">
        <v>5</v>
      </c>
      <c r="D19" s="7"/>
      <c r="E19" s="7"/>
      <c r="F19" s="7"/>
      <c r="G19">
        <f t="shared" si="0"/>
        <v>0.37037037037037035</v>
      </c>
      <c r="H19">
        <f t="shared" si="1"/>
        <v>0.7407407407407407</v>
      </c>
      <c r="I19">
        <f t="shared" si="2"/>
        <v>0</v>
      </c>
      <c r="J19">
        <f t="shared" si="3"/>
        <v>0</v>
      </c>
      <c r="K19">
        <f t="shared" si="4"/>
        <v>0</v>
      </c>
      <c r="L19">
        <f t="shared" si="5"/>
        <v>1.1111111111111112</v>
      </c>
    </row>
    <row r="20" spans="1:12" ht="31.5" x14ac:dyDescent="0.25">
      <c r="A20" s="6" t="s">
        <v>45</v>
      </c>
      <c r="B20" s="7">
        <v>3</v>
      </c>
      <c r="C20" s="7">
        <v>4</v>
      </c>
      <c r="D20" s="7"/>
      <c r="E20" s="7"/>
      <c r="F20" s="7"/>
      <c r="G20">
        <f t="shared" si="0"/>
        <v>0.55555555555555558</v>
      </c>
      <c r="H20">
        <f t="shared" si="1"/>
        <v>0.59259259259259256</v>
      </c>
      <c r="I20">
        <f t="shared" si="2"/>
        <v>0</v>
      </c>
      <c r="J20">
        <f t="shared" si="3"/>
        <v>0</v>
      </c>
      <c r="K20">
        <f t="shared" si="4"/>
        <v>0</v>
      </c>
      <c r="L20">
        <f t="shared" si="5"/>
        <v>1.1481481481481481</v>
      </c>
    </row>
    <row r="21" spans="1:12" ht="15.75" x14ac:dyDescent="0.25">
      <c r="A21" s="6" t="s">
        <v>46</v>
      </c>
      <c r="B21" s="7">
        <v>2</v>
      </c>
      <c r="C21" s="7">
        <v>3</v>
      </c>
      <c r="D21" s="7">
        <v>1</v>
      </c>
      <c r="E21" s="7"/>
      <c r="F21" s="7"/>
      <c r="G21">
        <f t="shared" si="0"/>
        <v>0.37037037037037035</v>
      </c>
      <c r="H21">
        <f t="shared" si="1"/>
        <v>0.44444444444444442</v>
      </c>
      <c r="I21">
        <f t="shared" si="2"/>
        <v>0.1111111111111111</v>
      </c>
      <c r="J21">
        <f t="shared" si="3"/>
        <v>0</v>
      </c>
      <c r="K21">
        <f t="shared" si="4"/>
        <v>0</v>
      </c>
      <c r="L21">
        <f t="shared" si="5"/>
        <v>0.92592592592592582</v>
      </c>
    </row>
    <row r="22" spans="1:12" ht="31.5" x14ac:dyDescent="0.25">
      <c r="A22" s="6" t="s">
        <v>47</v>
      </c>
      <c r="B22" s="7">
        <v>2</v>
      </c>
      <c r="C22" s="7">
        <v>4</v>
      </c>
      <c r="D22" s="7"/>
      <c r="E22" s="7"/>
      <c r="F22" s="7"/>
      <c r="G22">
        <f t="shared" si="0"/>
        <v>0.37037037037037035</v>
      </c>
      <c r="H22">
        <f t="shared" si="1"/>
        <v>0.59259259259259256</v>
      </c>
      <c r="I22">
        <f t="shared" si="2"/>
        <v>0</v>
      </c>
      <c r="J22">
        <f t="shared" si="3"/>
        <v>0</v>
      </c>
      <c r="K22">
        <f t="shared" si="4"/>
        <v>0</v>
      </c>
      <c r="L22">
        <f t="shared" si="5"/>
        <v>0.96296296296296291</v>
      </c>
    </row>
    <row r="23" spans="1:12" ht="31.5" x14ac:dyDescent="0.25">
      <c r="A23" s="6" t="s">
        <v>48</v>
      </c>
      <c r="B23" s="7">
        <v>3</v>
      </c>
      <c r="C23" s="7">
        <v>3</v>
      </c>
      <c r="D23" s="7"/>
      <c r="E23" s="7"/>
      <c r="F23" s="7"/>
      <c r="G23">
        <f t="shared" si="0"/>
        <v>0.55555555555555558</v>
      </c>
      <c r="H23">
        <f t="shared" si="1"/>
        <v>0.44444444444444442</v>
      </c>
      <c r="I23">
        <f t="shared" si="2"/>
        <v>0</v>
      </c>
      <c r="J23">
        <f t="shared" si="3"/>
        <v>0</v>
      </c>
      <c r="K23">
        <f t="shared" si="4"/>
        <v>0</v>
      </c>
      <c r="L23">
        <f t="shared" si="5"/>
        <v>1</v>
      </c>
    </row>
    <row r="24" spans="1:12" ht="15.75" x14ac:dyDescent="0.25">
      <c r="A24" s="6" t="s">
        <v>49</v>
      </c>
      <c r="B24" s="7">
        <v>5</v>
      </c>
      <c r="C24" s="7">
        <v>1</v>
      </c>
      <c r="D24" s="7"/>
      <c r="E24" s="7"/>
      <c r="F24" s="7"/>
      <c r="G24">
        <f t="shared" si="0"/>
        <v>0.92592592592592593</v>
      </c>
      <c r="H24">
        <f t="shared" si="1"/>
        <v>0.14814814814814814</v>
      </c>
      <c r="I24">
        <f t="shared" si="2"/>
        <v>0</v>
      </c>
      <c r="J24">
        <f t="shared" si="3"/>
        <v>0</v>
      </c>
      <c r="K24">
        <f t="shared" si="4"/>
        <v>0</v>
      </c>
      <c r="L24">
        <f t="shared" si="5"/>
        <v>1.074074074074074</v>
      </c>
    </row>
    <row r="25" spans="1:12" x14ac:dyDescent="0.25">
      <c r="B25">
        <f>SUM(B2:B24)</f>
        <v>93</v>
      </c>
      <c r="C25">
        <f t="shared" ref="C25:F25" si="6">SUM(C2:C24)</f>
        <v>62</v>
      </c>
      <c r="D25">
        <f t="shared" si="6"/>
        <v>2</v>
      </c>
      <c r="E25">
        <f t="shared" si="6"/>
        <v>0</v>
      </c>
      <c r="F25">
        <f t="shared" si="6"/>
        <v>0</v>
      </c>
      <c r="L25">
        <f>AVERAGE(L2:L24)</f>
        <v>1.1578099838969405</v>
      </c>
    </row>
    <row r="26" spans="1:12" x14ac:dyDescent="0.25">
      <c r="F26">
        <f>SUM(B25:F25)/27</f>
        <v>5.8148148148148149</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sheetData>
    <row r="1" spans="1:2" x14ac:dyDescent="0.25">
      <c r="A1">
        <v>18</v>
      </c>
      <c r="B1">
        <f>(A1/A4)*100</f>
        <v>56.25</v>
      </c>
    </row>
    <row r="2" spans="1:2" x14ac:dyDescent="0.25">
      <c r="A2">
        <v>9</v>
      </c>
      <c r="B2">
        <f>(A2/A4)*100</f>
        <v>28.125</v>
      </c>
    </row>
    <row r="3" spans="1:2" x14ac:dyDescent="0.25">
      <c r="A3">
        <v>5</v>
      </c>
      <c r="B3">
        <f>(A3/A4)*100</f>
        <v>15.625</v>
      </c>
    </row>
    <row r="4" spans="1:2" x14ac:dyDescent="0.25">
      <c r="A4">
        <f>SUM(A1:A3)</f>
        <v>32</v>
      </c>
      <c r="B4">
        <f>SUM(B1:B3)</f>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Jumer Nets</dc:creator>
  <cp:lastModifiedBy>Jumer Nets</cp:lastModifiedBy>
  <dcterms:created xsi:type="dcterms:W3CDTF">2018-09-28T05:08:13Z</dcterms:created>
  <dcterms:modified xsi:type="dcterms:W3CDTF">2018-10-23T22:12:58Z</dcterms:modified>
</cp:coreProperties>
</file>